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na.plotskaya\Desktop\"/>
    </mc:Choice>
  </mc:AlternateContent>
  <bookViews>
    <workbookView xWindow="0" yWindow="0" windowWidth="21600" windowHeight="8868"/>
  </bookViews>
  <sheets>
    <sheet name="Физ.мех." sheetId="8" r:id="rId1"/>
    <sheet name="Приложение (4) 1 проба" sheetId="16" state="hidden" r:id="rId2"/>
  </sheets>
  <definedNames>
    <definedName name="_xlnm.Print_Area" localSheetId="1">'Приложение (4) 1 проба'!$A$1:$U$43</definedName>
    <definedName name="_xlnm.Print_Area" localSheetId="0">Физ.мех.!$A$1:$P$69</definedName>
  </definedNames>
  <calcPr calcId="162913" refMode="R1C1"/>
</workbook>
</file>

<file path=xl/calcChain.xml><?xml version="1.0" encoding="utf-8"?>
<calcChain xmlns="http://schemas.openxmlformats.org/spreadsheetml/2006/main">
  <c r="M18" i="8" l="1"/>
  <c r="I9" i="16" l="1"/>
  <c r="V9" i="16" s="1"/>
  <c r="I8" i="16"/>
  <c r="V8" i="16" s="1"/>
  <c r="I7" i="16"/>
  <c r="V7" i="16" s="1"/>
  <c r="I6" i="16"/>
  <c r="V6" i="16" s="1"/>
  <c r="I5" i="16"/>
  <c r="V5" i="16" s="1"/>
  <c r="H5" i="16"/>
  <c r="J6" i="16" s="1"/>
  <c r="W6" i="16" s="1"/>
  <c r="H1" i="16"/>
  <c r="J5" i="16" l="1"/>
  <c r="W5" i="16" s="1"/>
  <c r="J8" i="16"/>
  <c r="W8" i="16" s="1"/>
  <c r="J7" i="16"/>
  <c r="W7" i="16" s="1"/>
  <c r="J9" i="16"/>
  <c r="W9" i="16" s="1"/>
  <c r="L5" i="16" l="1"/>
  <c r="M5" i="16" s="1"/>
  <c r="H10" i="16" s="1"/>
</calcChain>
</file>

<file path=xl/comments1.xml><?xml version="1.0" encoding="utf-8"?>
<comments xmlns="http://schemas.openxmlformats.org/spreadsheetml/2006/main">
  <authors>
    <author>Плоцкая Наталья Александровна</author>
  </authors>
  <commentList>
    <comment ref="A54" authorId="0" shapeId="0">
      <text>
        <r>
          <rPr>
            <b/>
            <sz val="9"/>
            <color indexed="81"/>
            <rFont val="Tahoma"/>
            <charset val="1"/>
          </rPr>
          <t>Плоцкая Наталья Александровна:</t>
        </r>
        <r>
          <rPr>
            <sz val="9"/>
            <color indexed="81"/>
            <rFont val="Tahoma"/>
            <charset val="1"/>
          </rPr>
          <t xml:space="preserve">
возможность добавления или скрытия при необходимости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H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1/высота образца грунта</t>
        </r>
      </text>
    </comment>
    <comment ref="K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Фактическая температура воды</t>
        </r>
      </text>
    </comment>
  </commentList>
</comments>
</file>

<file path=xl/sharedStrings.xml><?xml version="1.0" encoding="utf-8"?>
<sst xmlns="http://schemas.openxmlformats.org/spreadsheetml/2006/main" count="89" uniqueCount="89">
  <si>
    <t>%</t>
  </si>
  <si>
    <t>  Настоящий протокол относится только к образцам подвергнутым испытанию</t>
  </si>
  <si>
    <t>(должность)</t>
  </si>
  <si>
    <t>(Ф.И.О.)</t>
  </si>
  <si>
    <t>ЛОГОТИП ОРГАНИЗАЦИИ</t>
  </si>
  <si>
    <t>№</t>
  </si>
  <si>
    <t>Испытания провел:</t>
  </si>
  <si>
    <t>Заключение:</t>
  </si>
  <si>
    <t>Результаты испытаний</t>
  </si>
  <si>
    <t>Наименование показателя, ед. изм.</t>
  </si>
  <si>
    <t>Фактическое значение</t>
  </si>
  <si>
    <t>Зерновой состав грунта</t>
  </si>
  <si>
    <t>Наименование остатков</t>
  </si>
  <si>
    <t xml:space="preserve">    Диаметр отверстий сит, мм.</t>
  </si>
  <si>
    <t>&lt;0,05</t>
  </si>
  <si>
    <t>п.о.%</t>
  </si>
  <si>
    <t>Испытания провел</t>
  </si>
  <si>
    <t xml:space="preserve">                      (подпись)</t>
  </si>
  <si>
    <t>ч.о.%</t>
  </si>
  <si>
    <t>1. Насыпная плотность, кг/м³</t>
  </si>
  <si>
    <t>стр. 1</t>
  </si>
  <si>
    <t>Заказчик:</t>
  </si>
  <si>
    <t>Производитель работ:</t>
  </si>
  <si>
    <t>Место отбора пробы:</t>
  </si>
  <si>
    <t>Наименование материала:</t>
  </si>
  <si>
    <t xml:space="preserve">Назначение материала: </t>
  </si>
  <si>
    <r>
      <rPr>
        <b/>
        <sz val="10"/>
        <rFont val="Times New Roman"/>
        <family val="1"/>
        <charset val="204"/>
      </rPr>
      <t>Дата отбора пробы</t>
    </r>
    <r>
      <rPr>
        <sz val="10"/>
        <rFont val="Times New Roman"/>
        <family val="1"/>
        <charset val="204"/>
      </rPr>
      <t>:</t>
    </r>
  </si>
  <si>
    <t>Дата испытания:</t>
  </si>
  <si>
    <r>
      <t>Место проведения испытания:</t>
    </r>
    <r>
      <rPr>
        <sz val="10"/>
        <rFont val="Times New Roman"/>
        <family val="1"/>
        <charset val="204"/>
      </rPr>
      <t xml:space="preserve"> </t>
    </r>
  </si>
  <si>
    <t>Условия проведения испытаний:</t>
  </si>
  <si>
    <r>
      <t>Применяемые СИ и ИО:</t>
    </r>
    <r>
      <rPr>
        <sz val="10"/>
        <rFont val="Times New Roman"/>
        <family val="1"/>
        <charset val="204"/>
      </rPr>
      <t xml:space="preserve">       </t>
    </r>
  </si>
  <si>
    <t>ПРОТОКОЛ
испытания грунта</t>
  </si>
  <si>
    <t xml:space="preserve">       </t>
  </si>
  <si>
    <t xml:space="preserve">            </t>
  </si>
  <si>
    <t xml:space="preserve">                       </t>
  </si>
  <si>
    <t>4. Естественная влажность, %</t>
  </si>
  <si>
    <t>5. Классификация по ГОСТ 25100-2020</t>
  </si>
  <si>
    <t>6. Оптимальная влажность, %</t>
  </si>
  <si>
    <t>7. Максимальная плотность скелета грунта, г/см³</t>
  </si>
  <si>
    <t>Ct</t>
  </si>
  <si>
    <t>-</t>
  </si>
  <si>
    <t>Ген.подрядчик</t>
  </si>
  <si>
    <t>S</t>
  </si>
  <si>
    <t>t</t>
  </si>
  <si>
    <r>
      <t>H</t>
    </r>
    <r>
      <rPr>
        <vertAlign val="subscript"/>
        <sz val="11"/>
        <rFont val="Times New Roman"/>
        <family val="1"/>
        <charset val="204"/>
      </rPr>
      <t>0</t>
    </r>
  </si>
  <si>
    <r>
      <t>F</t>
    </r>
    <r>
      <rPr>
        <vertAlign val="subscript"/>
        <sz val="11"/>
        <rFont val="Times New Roman"/>
        <family val="1"/>
        <charset val="204"/>
      </rPr>
      <t>k</t>
    </r>
  </si>
  <si>
    <r>
      <t>F</t>
    </r>
    <r>
      <rPr>
        <vertAlign val="subscript"/>
        <sz val="11"/>
        <rFont val="Times New Roman"/>
        <family val="1"/>
        <charset val="204"/>
      </rPr>
      <t>n</t>
    </r>
  </si>
  <si>
    <r>
      <t>l</t>
    </r>
    <r>
      <rPr>
        <vertAlign val="subscript"/>
        <sz val="11"/>
        <rFont val="Times New Roman"/>
        <family val="1"/>
        <charset val="204"/>
      </rPr>
      <t>k</t>
    </r>
  </si>
  <si>
    <t>C</t>
  </si>
  <si>
    <r>
      <t>Ln(H</t>
    </r>
    <r>
      <rPr>
        <vertAlign val="subscript"/>
        <sz val="11"/>
        <rFont val="Times New Roman"/>
        <family val="1"/>
        <charset val="204"/>
      </rPr>
      <t>0</t>
    </r>
    <r>
      <rPr>
        <sz val="11"/>
        <rFont val="Times New Roman"/>
        <family val="1"/>
        <charset val="204"/>
      </rPr>
      <t>/(H</t>
    </r>
    <r>
      <rPr>
        <vertAlign val="subscript"/>
        <sz val="11"/>
        <rFont val="Times New Roman"/>
        <family val="1"/>
        <charset val="204"/>
      </rPr>
      <t>0</t>
    </r>
    <r>
      <rPr>
        <sz val="11"/>
        <rFont val="Times New Roman"/>
        <family val="1"/>
        <charset val="204"/>
      </rPr>
      <t>-S))</t>
    </r>
  </si>
  <si>
    <t>Т</t>
  </si>
  <si>
    <t xml:space="preserve">K </t>
  </si>
  <si>
    <r>
      <t>K</t>
    </r>
    <r>
      <rPr>
        <vertAlign val="subscript"/>
        <sz val="11"/>
        <rFont val="Times New Roman"/>
        <family val="1"/>
        <charset val="204"/>
      </rPr>
      <t>10</t>
    </r>
  </si>
  <si>
    <t xml:space="preserve">Коэффициент фильтрации </t>
  </si>
  <si>
    <t>м/сут</t>
  </si>
  <si>
    <t xml:space="preserve">Содержание пылеватых и глинистых частиц </t>
  </si>
  <si>
    <t>Обозначения:</t>
  </si>
  <si>
    <r>
      <t>Н</t>
    </r>
    <r>
      <rPr>
        <vertAlign val="subscript"/>
        <sz val="9"/>
        <color theme="1"/>
        <rFont val="Times New Roman"/>
        <family val="1"/>
        <charset val="204"/>
      </rPr>
      <t>0</t>
    </r>
    <r>
      <rPr>
        <sz val="9"/>
        <color theme="1"/>
        <rFont val="Times New Roman"/>
        <family val="1"/>
        <charset val="204"/>
      </rPr>
      <t xml:space="preserve"> - начальная высота уровня воды в пьезометре, см; отсчитывается от уровня слива воды</t>
    </r>
  </si>
  <si>
    <t>S - снижение уровня воды в пьезометре, см</t>
  </si>
  <si>
    <t>t - время, за которое произошло снижение уровня воды на значение S, с</t>
  </si>
  <si>
    <r>
      <t>С=F</t>
    </r>
    <r>
      <rPr>
        <vertAlign val="subscript"/>
        <sz val="9"/>
        <color theme="1"/>
        <rFont val="Times New Roman"/>
        <family val="1"/>
        <charset val="204"/>
      </rPr>
      <t>k</t>
    </r>
    <r>
      <rPr>
        <sz val="9"/>
        <color theme="1"/>
        <rFont val="Times New Roman"/>
        <family val="1"/>
        <charset val="204"/>
      </rPr>
      <t>/(F</t>
    </r>
    <r>
      <rPr>
        <vertAlign val="subscript"/>
        <sz val="9"/>
        <color theme="1"/>
        <rFont val="Times New Roman"/>
        <family val="1"/>
        <charset val="204"/>
      </rPr>
      <t>n</t>
    </r>
    <r>
      <rPr>
        <sz val="9"/>
        <color theme="1"/>
        <rFont val="Times New Roman"/>
        <family val="1"/>
        <charset val="204"/>
      </rPr>
      <t>*l</t>
    </r>
    <r>
      <rPr>
        <vertAlign val="subscript"/>
        <sz val="9"/>
        <color theme="1"/>
        <rFont val="Times New Roman"/>
        <family val="1"/>
        <charset val="204"/>
      </rPr>
      <t>k</t>
    </r>
    <r>
      <rPr>
        <sz val="9"/>
        <color theme="1"/>
        <rFont val="Times New Roman"/>
        <family val="1"/>
        <charset val="204"/>
      </rPr>
      <t>)</t>
    </r>
  </si>
  <si>
    <r>
      <t>F</t>
    </r>
    <r>
      <rPr>
        <vertAlign val="subscript"/>
        <sz val="9"/>
        <color rgb="FF2D2D2D"/>
        <rFont val="Times New Roman"/>
        <family val="1"/>
        <charset val="204"/>
      </rPr>
      <t>k</t>
    </r>
    <r>
      <rPr>
        <sz val="9"/>
        <color rgb="FF2D2D2D"/>
        <rFont val="Times New Roman"/>
        <family val="1"/>
        <charset val="204"/>
      </rPr>
      <t xml:space="preserve"> - площадь поперечного сечения образца грунта, см</t>
    </r>
    <r>
      <rPr>
        <vertAlign val="superscript"/>
        <sz val="9"/>
        <color rgb="FF2D2D2D"/>
        <rFont val="Times New Roman"/>
        <family val="1"/>
        <charset val="204"/>
      </rPr>
      <t>2</t>
    </r>
  </si>
  <si>
    <r>
      <t>F</t>
    </r>
    <r>
      <rPr>
        <vertAlign val="subscript"/>
        <sz val="9"/>
        <color theme="1"/>
        <rFont val="Times New Roman"/>
        <family val="1"/>
        <charset val="204"/>
      </rPr>
      <t>n</t>
    </r>
    <r>
      <rPr>
        <sz val="9"/>
        <color theme="1"/>
        <rFont val="Times New Roman"/>
        <family val="1"/>
        <charset val="204"/>
      </rPr>
      <t xml:space="preserve"> - площадь фильтрационной трубки над образцом грунта, см2</t>
    </r>
  </si>
  <si>
    <r>
      <t>l</t>
    </r>
    <r>
      <rPr>
        <vertAlign val="subscript"/>
        <sz val="9"/>
        <color theme="1"/>
        <rFont val="Times New Roman"/>
        <family val="1"/>
        <charset val="204"/>
      </rPr>
      <t>k</t>
    </r>
    <r>
      <rPr>
        <sz val="9"/>
        <color theme="1"/>
        <rFont val="Times New Roman"/>
        <family val="1"/>
        <charset val="204"/>
      </rPr>
      <t xml:space="preserve"> - высота образца грунта, см</t>
    </r>
  </si>
  <si>
    <t>K - коэффициент фильтрации, при температуре проведения испытания</t>
  </si>
  <si>
    <r>
      <t>K</t>
    </r>
    <r>
      <rPr>
        <vertAlign val="subscript"/>
        <sz val="9"/>
        <color theme="1"/>
        <rFont val="Times New Roman"/>
        <family val="1"/>
        <charset val="204"/>
      </rPr>
      <t>10</t>
    </r>
    <r>
      <rPr>
        <sz val="9"/>
        <color theme="1"/>
        <rFont val="Times New Roman"/>
        <family val="1"/>
        <charset val="204"/>
      </rPr>
      <t xml:space="preserve"> - коэффициент фильтрации, приведенный к условиям фильтрации при температуре 10</t>
    </r>
    <r>
      <rPr>
        <sz val="9"/>
        <color theme="1"/>
        <rFont val="Calibri"/>
        <family val="2"/>
        <charset val="204"/>
      </rPr>
      <t>˚</t>
    </r>
    <r>
      <rPr>
        <sz val="9"/>
        <color theme="1"/>
        <rFont val="Times New Roman"/>
        <family val="1"/>
        <charset val="204"/>
      </rPr>
      <t>С</t>
    </r>
  </si>
  <si>
    <r>
      <t xml:space="preserve">Т - фактическая температура воды, </t>
    </r>
    <r>
      <rPr>
        <sz val="9"/>
        <color theme="1"/>
        <rFont val="Calibri"/>
        <family val="2"/>
        <charset val="204"/>
      </rPr>
      <t>˚</t>
    </r>
    <r>
      <rPr>
        <sz val="9"/>
        <color theme="1"/>
        <rFont val="Times New Roman"/>
        <family val="1"/>
        <charset val="204"/>
      </rPr>
      <t>С</t>
    </r>
  </si>
  <si>
    <t>Поставщик материала:</t>
  </si>
  <si>
    <t>Карьер:</t>
  </si>
  <si>
    <t>8. Средний коэффициент фильтрации в партии, м/сут</t>
  </si>
  <si>
    <t>Требования РД</t>
  </si>
  <si>
    <t>2. Среднее содержание пылевид. и глин. частиц в партии, %</t>
  </si>
  <si>
    <r>
      <t>Приложение №4</t>
    </r>
    <r>
      <rPr>
        <sz val="14"/>
        <color theme="1"/>
        <rFont val="Times New Roman"/>
        <family val="1"/>
        <charset val="204"/>
      </rPr>
      <t xml:space="preserve"> к протоколу № </t>
    </r>
  </si>
  <si>
    <t>стр.4</t>
  </si>
  <si>
    <t>Проба № 10</t>
  </si>
  <si>
    <t xml:space="preserve">Аттестат аккредитации испытательной лаборатории 
Регистрационный № RPSS.RU 011.Л.05.2022.
Срок действия с 31.05.2022 г. по 31.05.2025 г. </t>
  </si>
  <si>
    <t>Строительная лаборатория 
ООО "Строительное управление № 911"</t>
  </si>
  <si>
    <t>из 1</t>
  </si>
  <si>
    <t>УТВЕРЖДАЮ</t>
  </si>
  <si>
    <t>Начальник строительной лаборатории
ООО "СУ 911"</t>
  </si>
  <si>
    <t>  Запрещается частичная перепечатка  данного протокола без согласования со строительной лабораторией</t>
  </si>
  <si>
    <t>Приложение № ______ к реестру №___________</t>
  </si>
  <si>
    <t>к акту №_________________________________</t>
  </si>
  <si>
    <t xml:space="preserve">от "______" _____________ 20 _____г. </t>
  </si>
  <si>
    <t>ООО "Бизнес и логистика"</t>
  </si>
  <si>
    <t>3. Средняя плотность крупных частиц грунта, г/см³</t>
  </si>
  <si>
    <t>Юридический адрес: 
142300 Московская область, М.О. Чехов, г. Чехов, ул. Офицерский посёлок, д. 51</t>
  </si>
  <si>
    <t>Объект строительства:</t>
  </si>
  <si>
    <t>Испытания проводились в соответствии: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</si>
</sst>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[$-F800]dddd\,\ mmmm\ dd\,\ yyyy"/>
    <numFmt numFmtId="166" formatCode="0.0000"/>
  </numFmts>
  <fonts count="52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2"/>
      <name val="Arial Cyr"/>
      <family val="2"/>
      <charset val="204"/>
    </font>
    <font>
      <b/>
      <sz val="10"/>
      <name val="Arial Cyr"/>
      <family val="2"/>
      <charset val="204"/>
    </font>
    <font>
      <b/>
      <i/>
      <sz val="10"/>
      <name val="Arial Cyr"/>
      <family val="2"/>
      <charset val="204"/>
    </font>
    <font>
      <b/>
      <sz val="10"/>
      <name val="Times New Roman CYR"/>
      <family val="1"/>
      <charset val="204"/>
    </font>
    <font>
      <b/>
      <sz val="10"/>
      <name val="Times New Roman"/>
      <family val="1"/>
      <charset val="204"/>
    </font>
    <font>
      <sz val="10"/>
      <name val="Times New Roman CYR"/>
      <family val="1"/>
      <charset val="204"/>
    </font>
    <font>
      <sz val="12"/>
      <name val="Arial Cyr"/>
      <family val="2"/>
      <charset val="204"/>
    </font>
    <font>
      <b/>
      <sz val="12"/>
      <name val="Times New Roman"/>
      <family val="1"/>
      <charset val="204"/>
    </font>
    <font>
      <sz val="8"/>
      <name val="Times New Roman CYR"/>
      <family val="1"/>
      <charset val="204"/>
    </font>
    <font>
      <b/>
      <sz val="16"/>
      <name val="Times New Roman CYR"/>
      <family val="1"/>
      <charset val="204"/>
    </font>
    <font>
      <sz val="11"/>
      <name val="Arial Cyr"/>
      <charset val="204"/>
    </font>
    <font>
      <b/>
      <sz val="9"/>
      <name val="Times New Roman CYR"/>
      <family val="1"/>
      <charset val="204"/>
    </font>
    <font>
      <b/>
      <sz val="8"/>
      <name val="Arial Cyr"/>
      <family val="2"/>
      <charset val="204"/>
    </font>
    <font>
      <b/>
      <sz val="9"/>
      <name val="Arial Cyr"/>
      <family val="2"/>
      <charset val="204"/>
    </font>
    <font>
      <b/>
      <sz val="8"/>
      <name val="Times New Roman CYR"/>
      <family val="1"/>
      <charset val="204"/>
    </font>
    <font>
      <sz val="10"/>
      <name val="Times New Roman CYR"/>
      <charset val="204"/>
    </font>
    <font>
      <b/>
      <sz val="12"/>
      <name val="Times New Roman CYR"/>
      <family val="1"/>
      <charset val="204"/>
    </font>
    <font>
      <b/>
      <sz val="10"/>
      <name val="Times New Roman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6"/>
      <name val="Times New Roman CYR"/>
      <family val="1"/>
      <charset val="204"/>
    </font>
    <font>
      <b/>
      <i/>
      <sz val="8"/>
      <name val="Times New Roman CYR"/>
      <family val="1"/>
      <charset val="204"/>
    </font>
    <font>
      <sz val="10"/>
      <name val="Arial"/>
      <family val="2"/>
      <charset val="204"/>
    </font>
    <font>
      <sz val="9"/>
      <name val="Times New Roman CYR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b/>
      <sz val="16"/>
      <name val="Times New Roman"/>
      <family val="1"/>
      <charset val="204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9"/>
      <name val="Times New Roman CYR"/>
      <charset val="204"/>
    </font>
    <font>
      <b/>
      <sz val="14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vertAlign val="subscript"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vertAlign val="subscript"/>
      <sz val="9"/>
      <color theme="1"/>
      <name val="Times New Roman"/>
      <family val="1"/>
      <charset val="204"/>
    </font>
    <font>
      <sz val="9"/>
      <color rgb="FF2D2D2D"/>
      <name val="Times New Roman"/>
      <family val="1"/>
      <charset val="204"/>
    </font>
    <font>
      <vertAlign val="subscript"/>
      <sz val="9"/>
      <color rgb="FF2D2D2D"/>
      <name val="Times New Roman"/>
      <family val="1"/>
      <charset val="204"/>
    </font>
    <font>
      <vertAlign val="superscript"/>
      <sz val="9"/>
      <color rgb="FF2D2D2D"/>
      <name val="Times New Roman"/>
      <family val="1"/>
      <charset val="204"/>
    </font>
    <font>
      <sz val="9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b/>
      <i/>
      <sz val="5"/>
      <name val="Arial Cyr"/>
      <family val="2"/>
      <charset val="204"/>
    </font>
    <font>
      <sz val="10"/>
      <color rgb="FFFF0000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3" fillId="0" borderId="0"/>
    <xf numFmtId="0" fontId="28" fillId="0" borderId="0"/>
    <xf numFmtId="0" fontId="1" fillId="0" borderId="0"/>
  </cellStyleXfs>
  <cellXfs count="236">
    <xf numFmtId="0" fontId="0" fillId="0" borderId="0" xfId="0"/>
    <xf numFmtId="0" fontId="8" fillId="0" borderId="0" xfId="0" applyFont="1" applyBorder="1" applyAlignment="1">
      <alignment vertical="center"/>
    </xf>
    <xf numFmtId="0" fontId="0" fillId="0" borderId="15" xfId="0" applyBorder="1"/>
    <xf numFmtId="0" fontId="0" fillId="0" borderId="0" xfId="0" applyBorder="1"/>
    <xf numFmtId="0" fontId="16" fillId="0" borderId="0" xfId="0" applyFont="1" applyBorder="1"/>
    <xf numFmtId="0" fontId="7" fillId="0" borderId="0" xfId="0" applyFont="1" applyBorder="1"/>
    <xf numFmtId="49" fontId="18" fillId="0" borderId="0" xfId="0" applyNumberFormat="1" applyFont="1" applyBorder="1"/>
    <xf numFmtId="14" fontId="7" fillId="0" borderId="0" xfId="0" applyNumberFormat="1" applyFont="1" applyBorder="1"/>
    <xf numFmtId="0" fontId="6" fillId="0" borderId="0" xfId="0" applyFont="1" applyBorder="1"/>
    <xf numFmtId="14" fontId="9" fillId="0" borderId="0" xfId="0" applyNumberFormat="1" applyFont="1" applyBorder="1" applyAlignment="1">
      <alignment horizontal="center"/>
    </xf>
    <xf numFmtId="0" fontId="2" fillId="0" borderId="0" xfId="0" applyFont="1" applyBorder="1" applyAlignment="1"/>
    <xf numFmtId="0" fontId="4" fillId="0" borderId="0" xfId="0" applyFont="1" applyBorder="1" applyProtection="1"/>
    <xf numFmtId="0" fontId="0" fillId="0" borderId="0" xfId="0" applyProtection="1"/>
    <xf numFmtId="0" fontId="0" fillId="0" borderId="0" xfId="0" applyBorder="1" applyProtection="1">
      <protection locked="0"/>
    </xf>
    <xf numFmtId="0" fontId="7" fillId="0" borderId="0" xfId="0" applyFont="1"/>
    <xf numFmtId="0" fontId="24" fillId="0" borderId="0" xfId="0" applyFont="1"/>
    <xf numFmtId="0" fontId="25" fillId="0" borderId="0" xfId="0" applyFont="1" applyAlignment="1">
      <alignment vertical="top"/>
    </xf>
    <xf numFmtId="0" fontId="9" fillId="0" borderId="0" xfId="0" applyFont="1" applyAlignment="1">
      <alignment vertical="top"/>
    </xf>
    <xf numFmtId="0" fontId="0" fillId="0" borderId="0" xfId="0" applyAlignment="1"/>
    <xf numFmtId="0" fontId="0" fillId="0" borderId="0" xfId="0" applyAlignment="1">
      <alignment vertical="center"/>
    </xf>
    <xf numFmtId="2" fontId="26" fillId="0" borderId="0" xfId="0" applyNumberFormat="1" applyFont="1" applyBorder="1" applyAlignment="1">
      <alignment horizontal="center" vertical="center"/>
    </xf>
    <xf numFmtId="2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/>
    </xf>
    <xf numFmtId="2" fontId="9" fillId="0" borderId="0" xfId="0" applyNumberFormat="1" applyFont="1" applyBorder="1" applyAlignment="1" applyProtection="1">
      <alignment horizontal="center" vertical="center"/>
    </xf>
    <xf numFmtId="2" fontId="9" fillId="0" borderId="0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vertical="top"/>
    </xf>
    <xf numFmtId="0" fontId="9" fillId="0" borderId="0" xfId="0" applyFont="1" applyBorder="1" applyAlignment="1">
      <alignment vertical="top"/>
    </xf>
    <xf numFmtId="0" fontId="7" fillId="0" borderId="0" xfId="0" applyFont="1" applyAlignment="1">
      <alignment vertical="top"/>
    </xf>
    <xf numFmtId="0" fontId="2" fillId="0" borderId="0" xfId="0" applyFont="1"/>
    <xf numFmtId="0" fontId="0" fillId="0" borderId="3" xfId="0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2" fontId="0" fillId="0" borderId="0" xfId="0" applyNumberFormat="1" applyBorder="1" applyAlignment="1" applyProtection="1">
      <alignment horizontal="center"/>
    </xf>
    <xf numFmtId="164" fontId="23" fillId="0" borderId="3" xfId="0" applyNumberFormat="1" applyFont="1" applyBorder="1" applyAlignment="1">
      <alignment horizontal="center" vertical="center"/>
    </xf>
    <xf numFmtId="2" fontId="22" fillId="0" borderId="3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14" fontId="9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2" fontId="10" fillId="0" borderId="0" xfId="0" applyNumberFormat="1" applyFont="1" applyBorder="1" applyAlignment="1" applyProtection="1">
      <alignment horizontal="center" vertical="center"/>
    </xf>
    <xf numFmtId="2" fontId="10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2" fontId="4" fillId="0" borderId="0" xfId="0" applyNumberFormat="1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2" fontId="1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3" xfId="0" applyBorder="1"/>
    <xf numFmtId="0" fontId="15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65" fontId="2" fillId="0" borderId="0" xfId="0" applyNumberFormat="1" applyFont="1" applyBorder="1" applyAlignment="1">
      <alignment vertical="center"/>
    </xf>
    <xf numFmtId="0" fontId="0" fillId="0" borderId="0" xfId="0" applyBorder="1" applyAlignment="1">
      <alignment vertical="top" wrapText="1"/>
    </xf>
    <xf numFmtId="0" fontId="29" fillId="0" borderId="0" xfId="0" applyFont="1" applyBorder="1" applyAlignment="1">
      <alignment vertical="center" wrapText="1"/>
    </xf>
    <xf numFmtId="0" fontId="20" fillId="0" borderId="0" xfId="0" applyFont="1" applyBorder="1" applyAlignment="1"/>
    <xf numFmtId="0" fontId="21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2" fontId="9" fillId="0" borderId="0" xfId="0" applyNumberFormat="1" applyFont="1" applyBorder="1" applyAlignment="1"/>
    <xf numFmtId="2" fontId="9" fillId="0" borderId="0" xfId="0" applyNumberFormat="1" applyFont="1" applyFill="1" applyBorder="1" applyAlignment="1"/>
    <xf numFmtId="164" fontId="9" fillId="0" borderId="0" xfId="0" applyNumberFormat="1" applyFont="1" applyBorder="1" applyAlignment="1"/>
    <xf numFmtId="0" fontId="11" fillId="0" borderId="0" xfId="0" applyFont="1" applyBorder="1" applyAlignment="1"/>
    <xf numFmtId="0" fontId="7" fillId="0" borderId="0" xfId="0" applyFont="1" applyBorder="1" applyAlignment="1">
      <alignment vertical="center"/>
    </xf>
    <xf numFmtId="2" fontId="22" fillId="0" borderId="0" xfId="0" applyNumberFormat="1" applyFont="1" applyBorder="1" applyAlignment="1"/>
    <xf numFmtId="164" fontId="23" fillId="0" borderId="0" xfId="0" applyNumberFormat="1" applyFont="1" applyBorder="1" applyAlignment="1">
      <alignment vertical="center"/>
    </xf>
    <xf numFmtId="0" fontId="0" fillId="0" borderId="0" xfId="0" applyBorder="1" applyProtection="1"/>
    <xf numFmtId="1" fontId="22" fillId="0" borderId="3" xfId="0" applyNumberFormat="1" applyFont="1" applyFill="1" applyBorder="1" applyAlignment="1">
      <alignment horizontal="center" vertical="center"/>
    </xf>
    <xf numFmtId="1" fontId="22" fillId="0" borderId="3" xfId="0" applyNumberFormat="1" applyFont="1" applyBorder="1" applyAlignment="1">
      <alignment horizontal="center" vertical="center"/>
    </xf>
    <xf numFmtId="164" fontId="22" fillId="0" borderId="3" xfId="0" applyNumberFormat="1" applyFont="1" applyBorder="1" applyAlignment="1">
      <alignment horizontal="center" vertical="center"/>
    </xf>
    <xf numFmtId="164" fontId="23" fillId="0" borderId="3" xfId="0" applyNumberFormat="1" applyFont="1" applyFill="1" applyBorder="1" applyAlignment="1">
      <alignment horizontal="center" vertical="center"/>
    </xf>
    <xf numFmtId="0" fontId="9" fillId="0" borderId="0" xfId="0" applyFont="1" applyBorder="1" applyAlignment="1"/>
    <xf numFmtId="0" fontId="12" fillId="0" borderId="0" xfId="0" applyFont="1" applyBorder="1" applyAlignment="1">
      <alignment vertical="top"/>
    </xf>
    <xf numFmtId="2" fontId="27" fillId="0" borderId="0" xfId="0" applyNumberFormat="1" applyFont="1" applyBorder="1" applyAlignment="1">
      <alignment horizontal="center" vertical="center"/>
    </xf>
    <xf numFmtId="164" fontId="23" fillId="0" borderId="0" xfId="0" applyNumberFormat="1" applyFont="1" applyFill="1" applyBorder="1" applyAlignment="1">
      <alignment horizontal="center" vertical="center"/>
    </xf>
    <xf numFmtId="164" fontId="23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35" fillId="0" borderId="0" xfId="1" applyFont="1"/>
    <xf numFmtId="0" fontId="36" fillId="0" borderId="0" xfId="2" applyFont="1"/>
    <xf numFmtId="0" fontId="36" fillId="0" borderId="3" xfId="2" applyFont="1" applyBorder="1" applyAlignment="1">
      <alignment horizontal="center" vertical="center"/>
    </xf>
    <xf numFmtId="0" fontId="36" fillId="0" borderId="3" xfId="2" applyFont="1" applyFill="1" applyBorder="1" applyAlignment="1">
      <alignment horizontal="center" vertical="center"/>
    </xf>
    <xf numFmtId="0" fontId="35" fillId="0" borderId="3" xfId="2" applyFont="1" applyBorder="1" applyAlignment="1">
      <alignment horizontal="center" vertical="center"/>
    </xf>
    <xf numFmtId="166" fontId="36" fillId="0" borderId="3" xfId="2" applyNumberFormat="1" applyFont="1" applyFill="1" applyBorder="1" applyAlignment="1">
      <alignment horizontal="center" vertical="center"/>
    </xf>
    <xf numFmtId="166" fontId="35" fillId="0" borderId="0" xfId="1" applyNumberFormat="1" applyFont="1"/>
    <xf numFmtId="166" fontId="36" fillId="0" borderId="11" xfId="2" applyNumberFormat="1" applyFont="1" applyFill="1" applyBorder="1" applyAlignment="1">
      <alignment horizontal="center" vertical="center"/>
    </xf>
    <xf numFmtId="164" fontId="38" fillId="0" borderId="4" xfId="1" applyNumberFormat="1" applyFont="1" applyBorder="1"/>
    <xf numFmtId="0" fontId="35" fillId="0" borderId="2" xfId="1" applyFont="1" applyBorder="1"/>
    <xf numFmtId="0" fontId="38" fillId="0" borderId="6" xfId="1" applyFont="1" applyBorder="1"/>
    <xf numFmtId="0" fontId="35" fillId="0" borderId="7" xfId="1" applyFont="1" applyBorder="1"/>
    <xf numFmtId="0" fontId="35" fillId="0" borderId="0" xfId="1" applyFont="1" applyBorder="1"/>
    <xf numFmtId="0" fontId="35" fillId="0" borderId="8" xfId="1" applyFont="1" applyBorder="1" applyAlignment="1">
      <alignment horizontal="left" vertical="center"/>
    </xf>
    <xf numFmtId="0" fontId="35" fillId="0" borderId="9" xfId="1" applyFont="1" applyBorder="1" applyAlignment="1">
      <alignment horizontal="left" vertical="center"/>
    </xf>
    <xf numFmtId="0" fontId="35" fillId="0" borderId="10" xfId="1" applyFont="1" applyBorder="1" applyAlignment="1">
      <alignment horizontal="left" vertical="center"/>
    </xf>
    <xf numFmtId="0" fontId="35" fillId="0" borderId="0" xfId="1" applyFont="1" applyAlignment="1">
      <alignment horizontal="center" vertical="center"/>
    </xf>
    <xf numFmtId="0" fontId="34" fillId="0" borderId="0" xfId="1" applyFont="1" applyAlignment="1"/>
    <xf numFmtId="0" fontId="35" fillId="0" borderId="0" xfId="1" applyFont="1" applyAlignment="1">
      <alignment horizontal="center"/>
    </xf>
    <xf numFmtId="0" fontId="46" fillId="0" borderId="0" xfId="0" applyFont="1"/>
    <xf numFmtId="0" fontId="46" fillId="0" borderId="0" xfId="0" applyFont="1" applyAlignment="1">
      <alignment vertical="top"/>
    </xf>
    <xf numFmtId="0" fontId="15" fillId="0" borderId="3" xfId="0" applyFont="1" applyBorder="1" applyAlignment="1">
      <alignment horizontal="center" vertical="center"/>
    </xf>
    <xf numFmtId="0" fontId="36" fillId="2" borderId="3" xfId="0" applyFont="1" applyFill="1" applyBorder="1" applyAlignment="1">
      <alignment horizontal="center"/>
    </xf>
    <xf numFmtId="164" fontId="35" fillId="0" borderId="0" xfId="1" applyNumberFormat="1" applyFont="1"/>
    <xf numFmtId="0" fontId="35" fillId="0" borderId="0" xfId="1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1" applyFont="1" applyFill="1" applyAlignment="1"/>
    <xf numFmtId="0" fontId="48" fillId="0" borderId="0" xfId="1" applyFont="1"/>
    <xf numFmtId="0" fontId="8" fillId="0" borderId="0" xfId="0" applyFont="1" applyBorder="1" applyAlignment="1">
      <alignment horizontal="left"/>
    </xf>
    <xf numFmtId="0" fontId="8" fillId="0" borderId="9" xfId="0" applyFont="1" applyBorder="1" applyAlignment="1"/>
    <xf numFmtId="0" fontId="8" fillId="0" borderId="0" xfId="0" applyFont="1" applyBorder="1" applyAlignment="1"/>
    <xf numFmtId="0" fontId="11" fillId="3" borderId="0" xfId="0" applyFont="1" applyFill="1" applyAlignment="1"/>
    <xf numFmtId="14" fontId="0" fillId="0" borderId="0" xfId="0" applyNumberFormat="1"/>
    <xf numFmtId="0" fontId="0" fillId="0" borderId="0" xfId="0" applyBorder="1" applyAlignment="1"/>
    <xf numFmtId="0" fontId="9" fillId="0" borderId="0" xfId="0" applyFont="1" applyBorder="1" applyAlignment="1">
      <alignment horizontal="center" vertical="center"/>
    </xf>
    <xf numFmtId="0" fontId="9" fillId="0" borderId="13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2" fontId="33" fillId="0" borderId="8" xfId="0" applyNumberFormat="1" applyFont="1" applyBorder="1" applyAlignment="1">
      <alignment horizontal="center" vertical="center" wrapText="1"/>
    </xf>
    <xf numFmtId="2" fontId="33" fillId="0" borderId="10" xfId="0" applyNumberFormat="1" applyFont="1" applyBorder="1" applyAlignment="1">
      <alignment horizontal="center" vertical="center" wrapText="1"/>
    </xf>
    <xf numFmtId="2" fontId="33" fillId="0" borderId="6" xfId="0" applyNumberFormat="1" applyFont="1" applyBorder="1" applyAlignment="1">
      <alignment horizontal="center" vertical="center" wrapText="1"/>
    </xf>
    <xf numFmtId="2" fontId="33" fillId="0" borderId="7" xfId="0" applyNumberFormat="1" applyFont="1" applyBorder="1" applyAlignment="1">
      <alignment horizontal="center" vertical="center" wrapText="1"/>
    </xf>
    <xf numFmtId="2" fontId="27" fillId="0" borderId="4" xfId="0" applyNumberFormat="1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horizontal="center" vertical="center" wrapText="1"/>
    </xf>
    <xf numFmtId="2" fontId="27" fillId="0" borderId="4" xfId="0" applyNumberFormat="1" applyFont="1" applyBorder="1" applyAlignment="1">
      <alignment horizontal="center" vertical="center"/>
    </xf>
    <xf numFmtId="2" fontId="27" fillId="0" borderId="2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11" fillId="0" borderId="1" xfId="0" applyFont="1" applyBorder="1" applyAlignment="1">
      <alignment horizontal="center"/>
    </xf>
    <xf numFmtId="0" fontId="29" fillId="0" borderId="13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left" vertical="center" wrapText="1"/>
    </xf>
    <xf numFmtId="0" fontId="29" fillId="0" borderId="14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center"/>
    </xf>
    <xf numFmtId="0" fontId="20" fillId="0" borderId="5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2" fontId="19" fillId="0" borderId="4" xfId="0" applyNumberFormat="1" applyFont="1" applyBorder="1" applyAlignment="1">
      <alignment horizontal="center" vertical="center" wrapText="1"/>
    </xf>
    <xf numFmtId="2" fontId="19" fillId="0" borderId="5" xfId="0" applyNumberFormat="1" applyFont="1" applyBorder="1" applyAlignment="1">
      <alignment horizontal="center" vertical="center" wrapText="1"/>
    </xf>
    <xf numFmtId="2" fontId="19" fillId="0" borderId="2" xfId="0" applyNumberFormat="1" applyFont="1" applyBorder="1" applyAlignment="1">
      <alignment horizontal="center" vertical="center" wrapText="1"/>
    </xf>
    <xf numFmtId="164" fontId="19" fillId="0" borderId="4" xfId="0" applyNumberFormat="1" applyFont="1" applyBorder="1" applyAlignment="1">
      <alignment horizontal="center" vertical="center" wrapText="1"/>
    </xf>
    <xf numFmtId="164" fontId="19" fillId="0" borderId="5" xfId="0" applyNumberFormat="1" applyFont="1" applyBorder="1" applyAlignment="1">
      <alignment horizontal="center" vertical="center" wrapText="1"/>
    </xf>
    <xf numFmtId="164" fontId="19" fillId="0" borderId="2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9" fillId="0" borderId="6" xfId="0" applyFont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0" fontId="29" fillId="0" borderId="7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9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49" fontId="49" fillId="0" borderId="3" xfId="0" applyNumberFormat="1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4" fontId="47" fillId="0" borderId="3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0" fontId="47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Border="1" applyAlignment="1">
      <alignment horizontal="left"/>
    </xf>
    <xf numFmtId="0" fontId="12" fillId="0" borderId="9" xfId="0" applyFont="1" applyBorder="1" applyAlignment="1">
      <alignment horizontal="center" vertical="top"/>
    </xf>
    <xf numFmtId="0" fontId="9" fillId="0" borderId="0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 wrapText="1"/>
    </xf>
    <xf numFmtId="0" fontId="2" fillId="0" borderId="0" xfId="1" applyFont="1" applyFill="1" applyAlignment="1">
      <alignment horizontal="left"/>
    </xf>
    <xf numFmtId="0" fontId="2" fillId="0" borderId="0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center"/>
    </xf>
    <xf numFmtId="165" fontId="2" fillId="0" borderId="0" xfId="0" applyNumberFormat="1" applyFont="1" applyBorder="1" applyAlignment="1">
      <alignment horizontal="center" vertical="center"/>
    </xf>
    <xf numFmtId="1" fontId="19" fillId="0" borderId="4" xfId="0" applyNumberFormat="1" applyFont="1" applyBorder="1" applyAlignment="1">
      <alignment horizontal="center" vertical="center" wrapText="1"/>
    </xf>
    <xf numFmtId="1" fontId="19" fillId="0" borderId="5" xfId="0" applyNumberFormat="1" applyFont="1" applyBorder="1" applyAlignment="1">
      <alignment horizontal="center" vertical="center" wrapText="1"/>
    </xf>
    <xf numFmtId="1" fontId="19" fillId="0" borderId="2" xfId="0" applyNumberFormat="1" applyFont="1" applyBorder="1" applyAlignment="1">
      <alignment horizontal="center" vertical="center" wrapText="1"/>
    </xf>
    <xf numFmtId="164" fontId="36" fillId="2" borderId="11" xfId="2" applyNumberFormat="1" applyFont="1" applyFill="1" applyBorder="1" applyAlignment="1">
      <alignment horizontal="center" vertical="center"/>
    </xf>
    <xf numFmtId="164" fontId="36" fillId="2" borderId="16" xfId="2" applyNumberFormat="1" applyFont="1" applyFill="1" applyBorder="1" applyAlignment="1">
      <alignment horizontal="center" vertical="center"/>
    </xf>
    <xf numFmtId="164" fontId="36" fillId="2" borderId="12" xfId="2" applyNumberFormat="1" applyFont="1" applyFill="1" applyBorder="1" applyAlignment="1">
      <alignment horizontal="center" vertical="center"/>
    </xf>
    <xf numFmtId="166" fontId="36" fillId="0" borderId="11" xfId="2" applyNumberFormat="1" applyFont="1" applyBorder="1" applyAlignment="1">
      <alignment horizontal="center" vertical="center"/>
    </xf>
    <xf numFmtId="166" fontId="36" fillId="0" borderId="16" xfId="2" applyNumberFormat="1" applyFont="1" applyBorder="1" applyAlignment="1">
      <alignment horizontal="center" vertical="center"/>
    </xf>
    <xf numFmtId="166" fontId="36" fillId="0" borderId="12" xfId="2" applyNumberFormat="1" applyFont="1" applyBorder="1" applyAlignment="1">
      <alignment horizontal="center" vertical="center"/>
    </xf>
    <xf numFmtId="0" fontId="35" fillId="0" borderId="4" xfId="1" applyFont="1" applyBorder="1" applyAlignment="1">
      <alignment horizontal="left" vertical="center"/>
    </xf>
    <xf numFmtId="0" fontId="35" fillId="0" borderId="5" xfId="1" applyFont="1" applyBorder="1" applyAlignment="1">
      <alignment horizontal="left" vertical="center"/>
    </xf>
    <xf numFmtId="0" fontId="35" fillId="0" borderId="3" xfId="1" applyFont="1" applyBorder="1" applyAlignment="1">
      <alignment horizontal="left" vertical="center"/>
    </xf>
    <xf numFmtId="0" fontId="36" fillId="2" borderId="11" xfId="2" applyFont="1" applyFill="1" applyBorder="1" applyAlignment="1">
      <alignment horizontal="center" vertical="center"/>
    </xf>
    <xf numFmtId="0" fontId="36" fillId="2" borderId="16" xfId="2" applyFont="1" applyFill="1" applyBorder="1" applyAlignment="1">
      <alignment horizontal="center" vertical="center"/>
    </xf>
    <xf numFmtId="0" fontId="36" fillId="2" borderId="12" xfId="2" applyFont="1" applyFill="1" applyBorder="1" applyAlignment="1">
      <alignment horizontal="center" vertical="center"/>
    </xf>
    <xf numFmtId="0" fontId="34" fillId="0" borderId="0" xfId="1" applyFont="1" applyAlignment="1">
      <alignment horizontal="center" vertical="center"/>
    </xf>
    <xf numFmtId="2" fontId="34" fillId="0" borderId="0" xfId="1" applyNumberFormat="1" applyFont="1" applyAlignment="1">
      <alignment horizontal="left" vertical="center"/>
    </xf>
    <xf numFmtId="0" fontId="39" fillId="0" borderId="13" xfId="1" applyFont="1" applyBorder="1" applyAlignment="1">
      <alignment horizontal="left" vertical="center"/>
    </xf>
    <xf numFmtId="0" fontId="39" fillId="0" borderId="0" xfId="1" applyFont="1" applyBorder="1" applyAlignment="1">
      <alignment horizontal="left" vertical="center"/>
    </xf>
    <xf numFmtId="0" fontId="39" fillId="0" borderId="14" xfId="1" applyFont="1" applyBorder="1" applyAlignment="1">
      <alignment horizontal="left" vertical="center"/>
    </xf>
    <xf numFmtId="0" fontId="39" fillId="0" borderId="6" xfId="1" applyFont="1" applyBorder="1" applyAlignment="1">
      <alignment horizontal="left" vertical="center"/>
    </xf>
    <xf numFmtId="0" fontId="39" fillId="0" borderId="1" xfId="1" applyFont="1" applyBorder="1" applyAlignment="1">
      <alignment horizontal="left" vertical="center"/>
    </xf>
    <xf numFmtId="0" fontId="39" fillId="0" borderId="7" xfId="1" applyFont="1" applyBorder="1" applyAlignment="1">
      <alignment horizontal="left" vertical="center"/>
    </xf>
    <xf numFmtId="0" fontId="41" fillId="0" borderId="13" xfId="1" applyFont="1" applyBorder="1" applyAlignment="1">
      <alignment horizontal="left" vertical="center"/>
    </xf>
    <xf numFmtId="0" fontId="41" fillId="0" borderId="0" xfId="1" applyFont="1" applyBorder="1" applyAlignment="1">
      <alignment horizontal="left" vertical="center"/>
    </xf>
    <xf numFmtId="0" fontId="41" fillId="0" borderId="14" xfId="1" applyFont="1" applyBorder="1" applyAlignment="1">
      <alignment horizontal="left" vertical="center"/>
    </xf>
    <xf numFmtId="164" fontId="36" fillId="0" borderId="11" xfId="2" applyNumberFormat="1" applyFont="1" applyBorder="1" applyAlignment="1">
      <alignment horizontal="center" vertical="center"/>
    </xf>
    <xf numFmtId="164" fontId="36" fillId="0" borderId="16" xfId="2" applyNumberFormat="1" applyFont="1" applyBorder="1" applyAlignment="1">
      <alignment horizontal="center" vertical="center"/>
    </xf>
    <xf numFmtId="164" fontId="36" fillId="0" borderId="12" xfId="2" applyNumberFormat="1" applyFont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1">
    <dxf>
      <font>
        <b/>
        <i val="0"/>
        <strike/>
        <color rgb="FFFF0000"/>
      </font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4</xdr:row>
      <xdr:rowOff>106680</xdr:rowOff>
    </xdr:from>
    <xdr:to>
      <xdr:col>3</xdr:col>
      <xdr:colOff>281940</xdr:colOff>
      <xdr:row>11</xdr:row>
      <xdr:rowOff>99060</xdr:rowOff>
    </xdr:to>
    <xdr:pic>
      <xdr:nvPicPr>
        <xdr:cNvPr id="4" name="Рисунок 3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6680"/>
          <a:ext cx="1371600" cy="16002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114300</xdr:colOff>
      <xdr:row>4</xdr:row>
      <xdr:rowOff>106680</xdr:rowOff>
    </xdr:from>
    <xdr:to>
      <xdr:col>3</xdr:col>
      <xdr:colOff>281940</xdr:colOff>
      <xdr:row>11</xdr:row>
      <xdr:rowOff>99060</xdr:rowOff>
    </xdr:to>
    <xdr:pic>
      <xdr:nvPicPr>
        <xdr:cNvPr id="3" name="Рисунок 2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06680"/>
          <a:ext cx="1339215" cy="161163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Лист2">
    <pageSetUpPr fitToPage="1"/>
  </sheetPr>
  <dimension ref="A1:AK77"/>
  <sheetViews>
    <sheetView tabSelected="1" view="pageBreakPreview" zoomScaleNormal="100" zoomScaleSheetLayoutView="100" zoomScalePageLayoutView="205" workbookViewId="0">
      <selection activeCell="K63" sqref="K63"/>
    </sheetView>
  </sheetViews>
  <sheetFormatPr defaultRowHeight="13.2" x14ac:dyDescent="0.25"/>
  <cols>
    <col min="1" max="1" width="4.6640625" customWidth="1"/>
    <col min="2" max="2" width="7.5546875" customWidth="1"/>
    <col min="3" max="11" width="5.33203125" style="48" customWidth="1"/>
    <col min="12" max="12" width="6" customWidth="1"/>
    <col min="13" max="14" width="5.6640625" customWidth="1"/>
    <col min="15" max="15" width="10.44140625" customWidth="1"/>
    <col min="16" max="16" width="11.88671875" customWidth="1"/>
    <col min="17" max="17" width="8.88671875" customWidth="1"/>
    <col min="19" max="34" width="5.5546875" customWidth="1"/>
    <col min="255" max="255" width="3.88671875" customWidth="1"/>
    <col min="256" max="256" width="7.5546875" customWidth="1"/>
    <col min="257" max="257" width="6.88671875" customWidth="1"/>
    <col min="258" max="258" width="7.109375" customWidth="1"/>
    <col min="259" max="264" width="8.6640625" customWidth="1"/>
    <col min="265" max="265" width="3.88671875" customWidth="1"/>
    <col min="266" max="267" width="2.88671875" customWidth="1"/>
    <col min="268" max="268" width="2.5546875" customWidth="1"/>
    <col min="269" max="269" width="2.6640625" customWidth="1"/>
    <col min="270" max="271" width="0" hidden="1" customWidth="1"/>
    <col min="272" max="272" width="2.6640625" customWidth="1"/>
    <col min="273" max="273" width="3" customWidth="1"/>
    <col min="511" max="511" width="3.88671875" customWidth="1"/>
    <col min="512" max="512" width="7.5546875" customWidth="1"/>
    <col min="513" max="513" width="6.88671875" customWidth="1"/>
    <col min="514" max="514" width="7.109375" customWidth="1"/>
    <col min="515" max="520" width="8.6640625" customWidth="1"/>
    <col min="521" max="521" width="3.88671875" customWidth="1"/>
    <col min="522" max="523" width="2.88671875" customWidth="1"/>
    <col min="524" max="524" width="2.5546875" customWidth="1"/>
    <col min="525" max="525" width="2.6640625" customWidth="1"/>
    <col min="526" max="527" width="0" hidden="1" customWidth="1"/>
    <col min="528" max="528" width="2.6640625" customWidth="1"/>
    <col min="529" max="529" width="3" customWidth="1"/>
    <col min="767" max="767" width="3.88671875" customWidth="1"/>
    <col min="768" max="768" width="7.5546875" customWidth="1"/>
    <col min="769" max="769" width="6.88671875" customWidth="1"/>
    <col min="770" max="770" width="7.109375" customWidth="1"/>
    <col min="771" max="776" width="8.6640625" customWidth="1"/>
    <col min="777" max="777" width="3.88671875" customWidth="1"/>
    <col min="778" max="779" width="2.88671875" customWidth="1"/>
    <col min="780" max="780" width="2.5546875" customWidth="1"/>
    <col min="781" max="781" width="2.6640625" customWidth="1"/>
    <col min="782" max="783" width="0" hidden="1" customWidth="1"/>
    <col min="784" max="784" width="2.6640625" customWidth="1"/>
    <col min="785" max="785" width="3" customWidth="1"/>
    <col min="1023" max="1023" width="3.88671875" customWidth="1"/>
    <col min="1024" max="1024" width="7.5546875" customWidth="1"/>
    <col min="1025" max="1025" width="6.88671875" customWidth="1"/>
    <col min="1026" max="1026" width="7.109375" customWidth="1"/>
    <col min="1027" max="1032" width="8.6640625" customWidth="1"/>
    <col min="1033" max="1033" width="3.88671875" customWidth="1"/>
    <col min="1034" max="1035" width="2.88671875" customWidth="1"/>
    <col min="1036" max="1036" width="2.5546875" customWidth="1"/>
    <col min="1037" max="1037" width="2.6640625" customWidth="1"/>
    <col min="1038" max="1039" width="0" hidden="1" customWidth="1"/>
    <col min="1040" max="1040" width="2.6640625" customWidth="1"/>
    <col min="1041" max="1041" width="3" customWidth="1"/>
    <col min="1279" max="1279" width="3.88671875" customWidth="1"/>
    <col min="1280" max="1280" width="7.5546875" customWidth="1"/>
    <col min="1281" max="1281" width="6.88671875" customWidth="1"/>
    <col min="1282" max="1282" width="7.109375" customWidth="1"/>
    <col min="1283" max="1288" width="8.6640625" customWidth="1"/>
    <col min="1289" max="1289" width="3.88671875" customWidth="1"/>
    <col min="1290" max="1291" width="2.88671875" customWidth="1"/>
    <col min="1292" max="1292" width="2.5546875" customWidth="1"/>
    <col min="1293" max="1293" width="2.6640625" customWidth="1"/>
    <col min="1294" max="1295" width="0" hidden="1" customWidth="1"/>
    <col min="1296" max="1296" width="2.6640625" customWidth="1"/>
    <col min="1297" max="1297" width="3" customWidth="1"/>
    <col min="1535" max="1535" width="3.88671875" customWidth="1"/>
    <col min="1536" max="1536" width="7.5546875" customWidth="1"/>
    <col min="1537" max="1537" width="6.88671875" customWidth="1"/>
    <col min="1538" max="1538" width="7.109375" customWidth="1"/>
    <col min="1539" max="1544" width="8.6640625" customWidth="1"/>
    <col min="1545" max="1545" width="3.88671875" customWidth="1"/>
    <col min="1546" max="1547" width="2.88671875" customWidth="1"/>
    <col min="1548" max="1548" width="2.5546875" customWidth="1"/>
    <col min="1549" max="1549" width="2.6640625" customWidth="1"/>
    <col min="1550" max="1551" width="0" hidden="1" customWidth="1"/>
    <col min="1552" max="1552" width="2.6640625" customWidth="1"/>
    <col min="1553" max="1553" width="3" customWidth="1"/>
    <col min="1791" max="1791" width="3.88671875" customWidth="1"/>
    <col min="1792" max="1792" width="7.5546875" customWidth="1"/>
    <col min="1793" max="1793" width="6.88671875" customWidth="1"/>
    <col min="1794" max="1794" width="7.109375" customWidth="1"/>
    <col min="1795" max="1800" width="8.6640625" customWidth="1"/>
    <col min="1801" max="1801" width="3.88671875" customWidth="1"/>
    <col min="1802" max="1803" width="2.88671875" customWidth="1"/>
    <col min="1804" max="1804" width="2.5546875" customWidth="1"/>
    <col min="1805" max="1805" width="2.6640625" customWidth="1"/>
    <col min="1806" max="1807" width="0" hidden="1" customWidth="1"/>
    <col min="1808" max="1808" width="2.6640625" customWidth="1"/>
    <col min="1809" max="1809" width="3" customWidth="1"/>
    <col min="2047" max="2047" width="3.88671875" customWidth="1"/>
    <col min="2048" max="2048" width="7.5546875" customWidth="1"/>
    <col min="2049" max="2049" width="6.88671875" customWidth="1"/>
    <col min="2050" max="2050" width="7.109375" customWidth="1"/>
    <col min="2051" max="2056" width="8.6640625" customWidth="1"/>
    <col min="2057" max="2057" width="3.88671875" customWidth="1"/>
    <col min="2058" max="2059" width="2.88671875" customWidth="1"/>
    <col min="2060" max="2060" width="2.5546875" customWidth="1"/>
    <col min="2061" max="2061" width="2.6640625" customWidth="1"/>
    <col min="2062" max="2063" width="0" hidden="1" customWidth="1"/>
    <col min="2064" max="2064" width="2.6640625" customWidth="1"/>
    <col min="2065" max="2065" width="3" customWidth="1"/>
    <col min="2303" max="2303" width="3.88671875" customWidth="1"/>
    <col min="2304" max="2304" width="7.5546875" customWidth="1"/>
    <col min="2305" max="2305" width="6.88671875" customWidth="1"/>
    <col min="2306" max="2306" width="7.109375" customWidth="1"/>
    <col min="2307" max="2312" width="8.6640625" customWidth="1"/>
    <col min="2313" max="2313" width="3.88671875" customWidth="1"/>
    <col min="2314" max="2315" width="2.88671875" customWidth="1"/>
    <col min="2316" max="2316" width="2.5546875" customWidth="1"/>
    <col min="2317" max="2317" width="2.6640625" customWidth="1"/>
    <col min="2318" max="2319" width="0" hidden="1" customWidth="1"/>
    <col min="2320" max="2320" width="2.6640625" customWidth="1"/>
    <col min="2321" max="2321" width="3" customWidth="1"/>
    <col min="2559" max="2559" width="3.88671875" customWidth="1"/>
    <col min="2560" max="2560" width="7.5546875" customWidth="1"/>
    <col min="2561" max="2561" width="6.88671875" customWidth="1"/>
    <col min="2562" max="2562" width="7.109375" customWidth="1"/>
    <col min="2563" max="2568" width="8.6640625" customWidth="1"/>
    <col min="2569" max="2569" width="3.88671875" customWidth="1"/>
    <col min="2570" max="2571" width="2.88671875" customWidth="1"/>
    <col min="2572" max="2572" width="2.5546875" customWidth="1"/>
    <col min="2573" max="2573" width="2.6640625" customWidth="1"/>
    <col min="2574" max="2575" width="0" hidden="1" customWidth="1"/>
    <col min="2576" max="2576" width="2.6640625" customWidth="1"/>
    <col min="2577" max="2577" width="3" customWidth="1"/>
    <col min="2815" max="2815" width="3.88671875" customWidth="1"/>
    <col min="2816" max="2816" width="7.5546875" customWidth="1"/>
    <col min="2817" max="2817" width="6.88671875" customWidth="1"/>
    <col min="2818" max="2818" width="7.109375" customWidth="1"/>
    <col min="2819" max="2824" width="8.6640625" customWidth="1"/>
    <col min="2825" max="2825" width="3.88671875" customWidth="1"/>
    <col min="2826" max="2827" width="2.88671875" customWidth="1"/>
    <col min="2828" max="2828" width="2.5546875" customWidth="1"/>
    <col min="2829" max="2829" width="2.6640625" customWidth="1"/>
    <col min="2830" max="2831" width="0" hidden="1" customWidth="1"/>
    <col min="2832" max="2832" width="2.6640625" customWidth="1"/>
    <col min="2833" max="2833" width="3" customWidth="1"/>
    <col min="3071" max="3071" width="3.88671875" customWidth="1"/>
    <col min="3072" max="3072" width="7.5546875" customWidth="1"/>
    <col min="3073" max="3073" width="6.88671875" customWidth="1"/>
    <col min="3074" max="3074" width="7.109375" customWidth="1"/>
    <col min="3075" max="3080" width="8.6640625" customWidth="1"/>
    <col min="3081" max="3081" width="3.88671875" customWidth="1"/>
    <col min="3082" max="3083" width="2.88671875" customWidth="1"/>
    <col min="3084" max="3084" width="2.5546875" customWidth="1"/>
    <col min="3085" max="3085" width="2.6640625" customWidth="1"/>
    <col min="3086" max="3087" width="0" hidden="1" customWidth="1"/>
    <col min="3088" max="3088" width="2.6640625" customWidth="1"/>
    <col min="3089" max="3089" width="3" customWidth="1"/>
    <col min="3327" max="3327" width="3.88671875" customWidth="1"/>
    <col min="3328" max="3328" width="7.5546875" customWidth="1"/>
    <col min="3329" max="3329" width="6.88671875" customWidth="1"/>
    <col min="3330" max="3330" width="7.109375" customWidth="1"/>
    <col min="3331" max="3336" width="8.6640625" customWidth="1"/>
    <col min="3337" max="3337" width="3.88671875" customWidth="1"/>
    <col min="3338" max="3339" width="2.88671875" customWidth="1"/>
    <col min="3340" max="3340" width="2.5546875" customWidth="1"/>
    <col min="3341" max="3341" width="2.6640625" customWidth="1"/>
    <col min="3342" max="3343" width="0" hidden="1" customWidth="1"/>
    <col min="3344" max="3344" width="2.6640625" customWidth="1"/>
    <col min="3345" max="3345" width="3" customWidth="1"/>
    <col min="3583" max="3583" width="3.88671875" customWidth="1"/>
    <col min="3584" max="3584" width="7.5546875" customWidth="1"/>
    <col min="3585" max="3585" width="6.88671875" customWidth="1"/>
    <col min="3586" max="3586" width="7.109375" customWidth="1"/>
    <col min="3587" max="3592" width="8.6640625" customWidth="1"/>
    <col min="3593" max="3593" width="3.88671875" customWidth="1"/>
    <col min="3594" max="3595" width="2.88671875" customWidth="1"/>
    <col min="3596" max="3596" width="2.5546875" customWidth="1"/>
    <col min="3597" max="3597" width="2.6640625" customWidth="1"/>
    <col min="3598" max="3599" width="0" hidden="1" customWidth="1"/>
    <col min="3600" max="3600" width="2.6640625" customWidth="1"/>
    <col min="3601" max="3601" width="3" customWidth="1"/>
    <col min="3839" max="3839" width="3.88671875" customWidth="1"/>
    <col min="3840" max="3840" width="7.5546875" customWidth="1"/>
    <col min="3841" max="3841" width="6.88671875" customWidth="1"/>
    <col min="3842" max="3842" width="7.109375" customWidth="1"/>
    <col min="3843" max="3848" width="8.6640625" customWidth="1"/>
    <col min="3849" max="3849" width="3.88671875" customWidth="1"/>
    <col min="3850" max="3851" width="2.88671875" customWidth="1"/>
    <col min="3852" max="3852" width="2.5546875" customWidth="1"/>
    <col min="3853" max="3853" width="2.6640625" customWidth="1"/>
    <col min="3854" max="3855" width="0" hidden="1" customWidth="1"/>
    <col min="3856" max="3856" width="2.6640625" customWidth="1"/>
    <col min="3857" max="3857" width="3" customWidth="1"/>
    <col min="4095" max="4095" width="3.88671875" customWidth="1"/>
    <col min="4096" max="4096" width="7.5546875" customWidth="1"/>
    <col min="4097" max="4097" width="6.88671875" customWidth="1"/>
    <col min="4098" max="4098" width="7.109375" customWidth="1"/>
    <col min="4099" max="4104" width="8.6640625" customWidth="1"/>
    <col min="4105" max="4105" width="3.88671875" customWidth="1"/>
    <col min="4106" max="4107" width="2.88671875" customWidth="1"/>
    <col min="4108" max="4108" width="2.5546875" customWidth="1"/>
    <col min="4109" max="4109" width="2.6640625" customWidth="1"/>
    <col min="4110" max="4111" width="0" hidden="1" customWidth="1"/>
    <col min="4112" max="4112" width="2.6640625" customWidth="1"/>
    <col min="4113" max="4113" width="3" customWidth="1"/>
    <col min="4351" max="4351" width="3.88671875" customWidth="1"/>
    <col min="4352" max="4352" width="7.5546875" customWidth="1"/>
    <col min="4353" max="4353" width="6.88671875" customWidth="1"/>
    <col min="4354" max="4354" width="7.109375" customWidth="1"/>
    <col min="4355" max="4360" width="8.6640625" customWidth="1"/>
    <col min="4361" max="4361" width="3.88671875" customWidth="1"/>
    <col min="4362" max="4363" width="2.88671875" customWidth="1"/>
    <col min="4364" max="4364" width="2.5546875" customWidth="1"/>
    <col min="4365" max="4365" width="2.6640625" customWidth="1"/>
    <col min="4366" max="4367" width="0" hidden="1" customWidth="1"/>
    <col min="4368" max="4368" width="2.6640625" customWidth="1"/>
    <col min="4369" max="4369" width="3" customWidth="1"/>
    <col min="4607" max="4607" width="3.88671875" customWidth="1"/>
    <col min="4608" max="4608" width="7.5546875" customWidth="1"/>
    <col min="4609" max="4609" width="6.88671875" customWidth="1"/>
    <col min="4610" max="4610" width="7.109375" customWidth="1"/>
    <col min="4611" max="4616" width="8.6640625" customWidth="1"/>
    <col min="4617" max="4617" width="3.88671875" customWidth="1"/>
    <col min="4618" max="4619" width="2.88671875" customWidth="1"/>
    <col min="4620" max="4620" width="2.5546875" customWidth="1"/>
    <col min="4621" max="4621" width="2.6640625" customWidth="1"/>
    <col min="4622" max="4623" width="0" hidden="1" customWidth="1"/>
    <col min="4624" max="4624" width="2.6640625" customWidth="1"/>
    <col min="4625" max="4625" width="3" customWidth="1"/>
    <col min="4863" max="4863" width="3.88671875" customWidth="1"/>
    <col min="4864" max="4864" width="7.5546875" customWidth="1"/>
    <col min="4865" max="4865" width="6.88671875" customWidth="1"/>
    <col min="4866" max="4866" width="7.109375" customWidth="1"/>
    <col min="4867" max="4872" width="8.6640625" customWidth="1"/>
    <col min="4873" max="4873" width="3.88671875" customWidth="1"/>
    <col min="4874" max="4875" width="2.88671875" customWidth="1"/>
    <col min="4876" max="4876" width="2.5546875" customWidth="1"/>
    <col min="4877" max="4877" width="2.6640625" customWidth="1"/>
    <col min="4878" max="4879" width="0" hidden="1" customWidth="1"/>
    <col min="4880" max="4880" width="2.6640625" customWidth="1"/>
    <col min="4881" max="4881" width="3" customWidth="1"/>
    <col min="5119" max="5119" width="3.88671875" customWidth="1"/>
    <col min="5120" max="5120" width="7.5546875" customWidth="1"/>
    <col min="5121" max="5121" width="6.88671875" customWidth="1"/>
    <col min="5122" max="5122" width="7.109375" customWidth="1"/>
    <col min="5123" max="5128" width="8.6640625" customWidth="1"/>
    <col min="5129" max="5129" width="3.88671875" customWidth="1"/>
    <col min="5130" max="5131" width="2.88671875" customWidth="1"/>
    <col min="5132" max="5132" width="2.5546875" customWidth="1"/>
    <col min="5133" max="5133" width="2.6640625" customWidth="1"/>
    <col min="5134" max="5135" width="0" hidden="1" customWidth="1"/>
    <col min="5136" max="5136" width="2.6640625" customWidth="1"/>
    <col min="5137" max="5137" width="3" customWidth="1"/>
    <col min="5375" max="5375" width="3.88671875" customWidth="1"/>
    <col min="5376" max="5376" width="7.5546875" customWidth="1"/>
    <col min="5377" max="5377" width="6.88671875" customWidth="1"/>
    <col min="5378" max="5378" width="7.109375" customWidth="1"/>
    <col min="5379" max="5384" width="8.6640625" customWidth="1"/>
    <col min="5385" max="5385" width="3.88671875" customWidth="1"/>
    <col min="5386" max="5387" width="2.88671875" customWidth="1"/>
    <col min="5388" max="5388" width="2.5546875" customWidth="1"/>
    <col min="5389" max="5389" width="2.6640625" customWidth="1"/>
    <col min="5390" max="5391" width="0" hidden="1" customWidth="1"/>
    <col min="5392" max="5392" width="2.6640625" customWidth="1"/>
    <col min="5393" max="5393" width="3" customWidth="1"/>
    <col min="5631" max="5631" width="3.88671875" customWidth="1"/>
    <col min="5632" max="5632" width="7.5546875" customWidth="1"/>
    <col min="5633" max="5633" width="6.88671875" customWidth="1"/>
    <col min="5634" max="5634" width="7.109375" customWidth="1"/>
    <col min="5635" max="5640" width="8.6640625" customWidth="1"/>
    <col min="5641" max="5641" width="3.88671875" customWidth="1"/>
    <col min="5642" max="5643" width="2.88671875" customWidth="1"/>
    <col min="5644" max="5644" width="2.5546875" customWidth="1"/>
    <col min="5645" max="5645" width="2.6640625" customWidth="1"/>
    <col min="5646" max="5647" width="0" hidden="1" customWidth="1"/>
    <col min="5648" max="5648" width="2.6640625" customWidth="1"/>
    <col min="5649" max="5649" width="3" customWidth="1"/>
    <col min="5887" max="5887" width="3.88671875" customWidth="1"/>
    <col min="5888" max="5888" width="7.5546875" customWidth="1"/>
    <col min="5889" max="5889" width="6.88671875" customWidth="1"/>
    <col min="5890" max="5890" width="7.109375" customWidth="1"/>
    <col min="5891" max="5896" width="8.6640625" customWidth="1"/>
    <col min="5897" max="5897" width="3.88671875" customWidth="1"/>
    <col min="5898" max="5899" width="2.88671875" customWidth="1"/>
    <col min="5900" max="5900" width="2.5546875" customWidth="1"/>
    <col min="5901" max="5901" width="2.6640625" customWidth="1"/>
    <col min="5902" max="5903" width="0" hidden="1" customWidth="1"/>
    <col min="5904" max="5904" width="2.6640625" customWidth="1"/>
    <col min="5905" max="5905" width="3" customWidth="1"/>
    <col min="6143" max="6143" width="3.88671875" customWidth="1"/>
    <col min="6144" max="6144" width="7.5546875" customWidth="1"/>
    <col min="6145" max="6145" width="6.88671875" customWidth="1"/>
    <col min="6146" max="6146" width="7.109375" customWidth="1"/>
    <col min="6147" max="6152" width="8.6640625" customWidth="1"/>
    <col min="6153" max="6153" width="3.88671875" customWidth="1"/>
    <col min="6154" max="6155" width="2.88671875" customWidth="1"/>
    <col min="6156" max="6156" width="2.5546875" customWidth="1"/>
    <col min="6157" max="6157" width="2.6640625" customWidth="1"/>
    <col min="6158" max="6159" width="0" hidden="1" customWidth="1"/>
    <col min="6160" max="6160" width="2.6640625" customWidth="1"/>
    <col min="6161" max="6161" width="3" customWidth="1"/>
    <col min="6399" max="6399" width="3.88671875" customWidth="1"/>
    <col min="6400" max="6400" width="7.5546875" customWidth="1"/>
    <col min="6401" max="6401" width="6.88671875" customWidth="1"/>
    <col min="6402" max="6402" width="7.109375" customWidth="1"/>
    <col min="6403" max="6408" width="8.6640625" customWidth="1"/>
    <col min="6409" max="6409" width="3.88671875" customWidth="1"/>
    <col min="6410" max="6411" width="2.88671875" customWidth="1"/>
    <col min="6412" max="6412" width="2.5546875" customWidth="1"/>
    <col min="6413" max="6413" width="2.6640625" customWidth="1"/>
    <col min="6414" max="6415" width="0" hidden="1" customWidth="1"/>
    <col min="6416" max="6416" width="2.6640625" customWidth="1"/>
    <col min="6417" max="6417" width="3" customWidth="1"/>
    <col min="6655" max="6655" width="3.88671875" customWidth="1"/>
    <col min="6656" max="6656" width="7.5546875" customWidth="1"/>
    <col min="6657" max="6657" width="6.88671875" customWidth="1"/>
    <col min="6658" max="6658" width="7.109375" customWidth="1"/>
    <col min="6659" max="6664" width="8.6640625" customWidth="1"/>
    <col min="6665" max="6665" width="3.88671875" customWidth="1"/>
    <col min="6666" max="6667" width="2.88671875" customWidth="1"/>
    <col min="6668" max="6668" width="2.5546875" customWidth="1"/>
    <col min="6669" max="6669" width="2.6640625" customWidth="1"/>
    <col min="6670" max="6671" width="0" hidden="1" customWidth="1"/>
    <col min="6672" max="6672" width="2.6640625" customWidth="1"/>
    <col min="6673" max="6673" width="3" customWidth="1"/>
    <col min="6911" max="6911" width="3.88671875" customWidth="1"/>
    <col min="6912" max="6912" width="7.5546875" customWidth="1"/>
    <col min="6913" max="6913" width="6.88671875" customWidth="1"/>
    <col min="6914" max="6914" width="7.109375" customWidth="1"/>
    <col min="6915" max="6920" width="8.6640625" customWidth="1"/>
    <col min="6921" max="6921" width="3.88671875" customWidth="1"/>
    <col min="6922" max="6923" width="2.88671875" customWidth="1"/>
    <col min="6924" max="6924" width="2.5546875" customWidth="1"/>
    <col min="6925" max="6925" width="2.6640625" customWidth="1"/>
    <col min="6926" max="6927" width="0" hidden="1" customWidth="1"/>
    <col min="6928" max="6928" width="2.6640625" customWidth="1"/>
    <col min="6929" max="6929" width="3" customWidth="1"/>
    <col min="7167" max="7167" width="3.88671875" customWidth="1"/>
    <col min="7168" max="7168" width="7.5546875" customWidth="1"/>
    <col min="7169" max="7169" width="6.88671875" customWidth="1"/>
    <col min="7170" max="7170" width="7.109375" customWidth="1"/>
    <col min="7171" max="7176" width="8.6640625" customWidth="1"/>
    <col min="7177" max="7177" width="3.88671875" customWidth="1"/>
    <col min="7178" max="7179" width="2.88671875" customWidth="1"/>
    <col min="7180" max="7180" width="2.5546875" customWidth="1"/>
    <col min="7181" max="7181" width="2.6640625" customWidth="1"/>
    <col min="7182" max="7183" width="0" hidden="1" customWidth="1"/>
    <col min="7184" max="7184" width="2.6640625" customWidth="1"/>
    <col min="7185" max="7185" width="3" customWidth="1"/>
    <col min="7423" max="7423" width="3.88671875" customWidth="1"/>
    <col min="7424" max="7424" width="7.5546875" customWidth="1"/>
    <col min="7425" max="7425" width="6.88671875" customWidth="1"/>
    <col min="7426" max="7426" width="7.109375" customWidth="1"/>
    <col min="7427" max="7432" width="8.6640625" customWidth="1"/>
    <col min="7433" max="7433" width="3.88671875" customWidth="1"/>
    <col min="7434" max="7435" width="2.88671875" customWidth="1"/>
    <col min="7436" max="7436" width="2.5546875" customWidth="1"/>
    <col min="7437" max="7437" width="2.6640625" customWidth="1"/>
    <col min="7438" max="7439" width="0" hidden="1" customWidth="1"/>
    <col min="7440" max="7440" width="2.6640625" customWidth="1"/>
    <col min="7441" max="7441" width="3" customWidth="1"/>
    <col min="7679" max="7679" width="3.88671875" customWidth="1"/>
    <col min="7680" max="7680" width="7.5546875" customWidth="1"/>
    <col min="7681" max="7681" width="6.88671875" customWidth="1"/>
    <col min="7682" max="7682" width="7.109375" customWidth="1"/>
    <col min="7683" max="7688" width="8.6640625" customWidth="1"/>
    <col min="7689" max="7689" width="3.88671875" customWidth="1"/>
    <col min="7690" max="7691" width="2.88671875" customWidth="1"/>
    <col min="7692" max="7692" width="2.5546875" customWidth="1"/>
    <col min="7693" max="7693" width="2.6640625" customWidth="1"/>
    <col min="7694" max="7695" width="0" hidden="1" customWidth="1"/>
    <col min="7696" max="7696" width="2.6640625" customWidth="1"/>
    <col min="7697" max="7697" width="3" customWidth="1"/>
    <col min="7935" max="7935" width="3.88671875" customWidth="1"/>
    <col min="7936" max="7936" width="7.5546875" customWidth="1"/>
    <col min="7937" max="7937" width="6.88671875" customWidth="1"/>
    <col min="7938" max="7938" width="7.109375" customWidth="1"/>
    <col min="7939" max="7944" width="8.6640625" customWidth="1"/>
    <col min="7945" max="7945" width="3.88671875" customWidth="1"/>
    <col min="7946" max="7947" width="2.88671875" customWidth="1"/>
    <col min="7948" max="7948" width="2.5546875" customWidth="1"/>
    <col min="7949" max="7949" width="2.6640625" customWidth="1"/>
    <col min="7950" max="7951" width="0" hidden="1" customWidth="1"/>
    <col min="7952" max="7952" width="2.6640625" customWidth="1"/>
    <col min="7953" max="7953" width="3" customWidth="1"/>
    <col min="8191" max="8191" width="3.88671875" customWidth="1"/>
    <col min="8192" max="8192" width="7.5546875" customWidth="1"/>
    <col min="8193" max="8193" width="6.88671875" customWidth="1"/>
    <col min="8194" max="8194" width="7.109375" customWidth="1"/>
    <col min="8195" max="8200" width="8.6640625" customWidth="1"/>
    <col min="8201" max="8201" width="3.88671875" customWidth="1"/>
    <col min="8202" max="8203" width="2.88671875" customWidth="1"/>
    <col min="8204" max="8204" width="2.5546875" customWidth="1"/>
    <col min="8205" max="8205" width="2.6640625" customWidth="1"/>
    <col min="8206" max="8207" width="0" hidden="1" customWidth="1"/>
    <col min="8208" max="8208" width="2.6640625" customWidth="1"/>
    <col min="8209" max="8209" width="3" customWidth="1"/>
    <col min="8447" max="8447" width="3.88671875" customWidth="1"/>
    <col min="8448" max="8448" width="7.5546875" customWidth="1"/>
    <col min="8449" max="8449" width="6.88671875" customWidth="1"/>
    <col min="8450" max="8450" width="7.109375" customWidth="1"/>
    <col min="8451" max="8456" width="8.6640625" customWidth="1"/>
    <col min="8457" max="8457" width="3.88671875" customWidth="1"/>
    <col min="8458" max="8459" width="2.88671875" customWidth="1"/>
    <col min="8460" max="8460" width="2.5546875" customWidth="1"/>
    <col min="8461" max="8461" width="2.6640625" customWidth="1"/>
    <col min="8462" max="8463" width="0" hidden="1" customWidth="1"/>
    <col min="8464" max="8464" width="2.6640625" customWidth="1"/>
    <col min="8465" max="8465" width="3" customWidth="1"/>
    <col min="8703" max="8703" width="3.88671875" customWidth="1"/>
    <col min="8704" max="8704" width="7.5546875" customWidth="1"/>
    <col min="8705" max="8705" width="6.88671875" customWidth="1"/>
    <col min="8706" max="8706" width="7.109375" customWidth="1"/>
    <col min="8707" max="8712" width="8.6640625" customWidth="1"/>
    <col min="8713" max="8713" width="3.88671875" customWidth="1"/>
    <col min="8714" max="8715" width="2.88671875" customWidth="1"/>
    <col min="8716" max="8716" width="2.5546875" customWidth="1"/>
    <col min="8717" max="8717" width="2.6640625" customWidth="1"/>
    <col min="8718" max="8719" width="0" hidden="1" customWidth="1"/>
    <col min="8720" max="8720" width="2.6640625" customWidth="1"/>
    <col min="8721" max="8721" width="3" customWidth="1"/>
    <col min="8959" max="8959" width="3.88671875" customWidth="1"/>
    <col min="8960" max="8960" width="7.5546875" customWidth="1"/>
    <col min="8961" max="8961" width="6.88671875" customWidth="1"/>
    <col min="8962" max="8962" width="7.109375" customWidth="1"/>
    <col min="8963" max="8968" width="8.6640625" customWidth="1"/>
    <col min="8969" max="8969" width="3.88671875" customWidth="1"/>
    <col min="8970" max="8971" width="2.88671875" customWidth="1"/>
    <col min="8972" max="8972" width="2.5546875" customWidth="1"/>
    <col min="8973" max="8973" width="2.6640625" customWidth="1"/>
    <col min="8974" max="8975" width="0" hidden="1" customWidth="1"/>
    <col min="8976" max="8976" width="2.6640625" customWidth="1"/>
    <col min="8977" max="8977" width="3" customWidth="1"/>
    <col min="9215" max="9215" width="3.88671875" customWidth="1"/>
    <col min="9216" max="9216" width="7.5546875" customWidth="1"/>
    <col min="9217" max="9217" width="6.88671875" customWidth="1"/>
    <col min="9218" max="9218" width="7.109375" customWidth="1"/>
    <col min="9219" max="9224" width="8.6640625" customWidth="1"/>
    <col min="9225" max="9225" width="3.88671875" customWidth="1"/>
    <col min="9226" max="9227" width="2.88671875" customWidth="1"/>
    <col min="9228" max="9228" width="2.5546875" customWidth="1"/>
    <col min="9229" max="9229" width="2.6640625" customWidth="1"/>
    <col min="9230" max="9231" width="0" hidden="1" customWidth="1"/>
    <col min="9232" max="9232" width="2.6640625" customWidth="1"/>
    <col min="9233" max="9233" width="3" customWidth="1"/>
    <col min="9471" max="9471" width="3.88671875" customWidth="1"/>
    <col min="9472" max="9472" width="7.5546875" customWidth="1"/>
    <col min="9473" max="9473" width="6.88671875" customWidth="1"/>
    <col min="9474" max="9474" width="7.109375" customWidth="1"/>
    <col min="9475" max="9480" width="8.6640625" customWidth="1"/>
    <col min="9481" max="9481" width="3.88671875" customWidth="1"/>
    <col min="9482" max="9483" width="2.88671875" customWidth="1"/>
    <col min="9484" max="9484" width="2.5546875" customWidth="1"/>
    <col min="9485" max="9485" width="2.6640625" customWidth="1"/>
    <col min="9486" max="9487" width="0" hidden="1" customWidth="1"/>
    <col min="9488" max="9488" width="2.6640625" customWidth="1"/>
    <col min="9489" max="9489" width="3" customWidth="1"/>
    <col min="9727" max="9727" width="3.88671875" customWidth="1"/>
    <col min="9728" max="9728" width="7.5546875" customWidth="1"/>
    <col min="9729" max="9729" width="6.88671875" customWidth="1"/>
    <col min="9730" max="9730" width="7.109375" customWidth="1"/>
    <col min="9731" max="9736" width="8.6640625" customWidth="1"/>
    <col min="9737" max="9737" width="3.88671875" customWidth="1"/>
    <col min="9738" max="9739" width="2.88671875" customWidth="1"/>
    <col min="9740" max="9740" width="2.5546875" customWidth="1"/>
    <col min="9741" max="9741" width="2.6640625" customWidth="1"/>
    <col min="9742" max="9743" width="0" hidden="1" customWidth="1"/>
    <col min="9744" max="9744" width="2.6640625" customWidth="1"/>
    <col min="9745" max="9745" width="3" customWidth="1"/>
    <col min="9983" max="9983" width="3.88671875" customWidth="1"/>
    <col min="9984" max="9984" width="7.5546875" customWidth="1"/>
    <col min="9985" max="9985" width="6.88671875" customWidth="1"/>
    <col min="9986" max="9986" width="7.109375" customWidth="1"/>
    <col min="9987" max="9992" width="8.6640625" customWidth="1"/>
    <col min="9993" max="9993" width="3.88671875" customWidth="1"/>
    <col min="9994" max="9995" width="2.88671875" customWidth="1"/>
    <col min="9996" max="9996" width="2.5546875" customWidth="1"/>
    <col min="9997" max="9997" width="2.6640625" customWidth="1"/>
    <col min="9998" max="9999" width="0" hidden="1" customWidth="1"/>
    <col min="10000" max="10000" width="2.6640625" customWidth="1"/>
    <col min="10001" max="10001" width="3" customWidth="1"/>
    <col min="10239" max="10239" width="3.88671875" customWidth="1"/>
    <col min="10240" max="10240" width="7.5546875" customWidth="1"/>
    <col min="10241" max="10241" width="6.88671875" customWidth="1"/>
    <col min="10242" max="10242" width="7.109375" customWidth="1"/>
    <col min="10243" max="10248" width="8.6640625" customWidth="1"/>
    <col min="10249" max="10249" width="3.88671875" customWidth="1"/>
    <col min="10250" max="10251" width="2.88671875" customWidth="1"/>
    <col min="10252" max="10252" width="2.5546875" customWidth="1"/>
    <col min="10253" max="10253" width="2.6640625" customWidth="1"/>
    <col min="10254" max="10255" width="0" hidden="1" customWidth="1"/>
    <col min="10256" max="10256" width="2.6640625" customWidth="1"/>
    <col min="10257" max="10257" width="3" customWidth="1"/>
    <col min="10495" max="10495" width="3.88671875" customWidth="1"/>
    <col min="10496" max="10496" width="7.5546875" customWidth="1"/>
    <col min="10497" max="10497" width="6.88671875" customWidth="1"/>
    <col min="10498" max="10498" width="7.109375" customWidth="1"/>
    <col min="10499" max="10504" width="8.6640625" customWidth="1"/>
    <col min="10505" max="10505" width="3.88671875" customWidth="1"/>
    <col min="10506" max="10507" width="2.88671875" customWidth="1"/>
    <col min="10508" max="10508" width="2.5546875" customWidth="1"/>
    <col min="10509" max="10509" width="2.6640625" customWidth="1"/>
    <col min="10510" max="10511" width="0" hidden="1" customWidth="1"/>
    <col min="10512" max="10512" width="2.6640625" customWidth="1"/>
    <col min="10513" max="10513" width="3" customWidth="1"/>
    <col min="10751" max="10751" width="3.88671875" customWidth="1"/>
    <col min="10752" max="10752" width="7.5546875" customWidth="1"/>
    <col min="10753" max="10753" width="6.88671875" customWidth="1"/>
    <col min="10754" max="10754" width="7.109375" customWidth="1"/>
    <col min="10755" max="10760" width="8.6640625" customWidth="1"/>
    <col min="10761" max="10761" width="3.88671875" customWidth="1"/>
    <col min="10762" max="10763" width="2.88671875" customWidth="1"/>
    <col min="10764" max="10764" width="2.5546875" customWidth="1"/>
    <col min="10765" max="10765" width="2.6640625" customWidth="1"/>
    <col min="10766" max="10767" width="0" hidden="1" customWidth="1"/>
    <col min="10768" max="10768" width="2.6640625" customWidth="1"/>
    <col min="10769" max="10769" width="3" customWidth="1"/>
    <col min="11007" max="11007" width="3.88671875" customWidth="1"/>
    <col min="11008" max="11008" width="7.5546875" customWidth="1"/>
    <col min="11009" max="11009" width="6.88671875" customWidth="1"/>
    <col min="11010" max="11010" width="7.109375" customWidth="1"/>
    <col min="11011" max="11016" width="8.6640625" customWidth="1"/>
    <col min="11017" max="11017" width="3.88671875" customWidth="1"/>
    <col min="11018" max="11019" width="2.88671875" customWidth="1"/>
    <col min="11020" max="11020" width="2.5546875" customWidth="1"/>
    <col min="11021" max="11021" width="2.6640625" customWidth="1"/>
    <col min="11022" max="11023" width="0" hidden="1" customWidth="1"/>
    <col min="11024" max="11024" width="2.6640625" customWidth="1"/>
    <col min="11025" max="11025" width="3" customWidth="1"/>
    <col min="11263" max="11263" width="3.88671875" customWidth="1"/>
    <col min="11264" max="11264" width="7.5546875" customWidth="1"/>
    <col min="11265" max="11265" width="6.88671875" customWidth="1"/>
    <col min="11266" max="11266" width="7.109375" customWidth="1"/>
    <col min="11267" max="11272" width="8.6640625" customWidth="1"/>
    <col min="11273" max="11273" width="3.88671875" customWidth="1"/>
    <col min="11274" max="11275" width="2.88671875" customWidth="1"/>
    <col min="11276" max="11276" width="2.5546875" customWidth="1"/>
    <col min="11277" max="11277" width="2.6640625" customWidth="1"/>
    <col min="11278" max="11279" width="0" hidden="1" customWidth="1"/>
    <col min="11280" max="11280" width="2.6640625" customWidth="1"/>
    <col min="11281" max="11281" width="3" customWidth="1"/>
    <col min="11519" max="11519" width="3.88671875" customWidth="1"/>
    <col min="11520" max="11520" width="7.5546875" customWidth="1"/>
    <col min="11521" max="11521" width="6.88671875" customWidth="1"/>
    <col min="11522" max="11522" width="7.109375" customWidth="1"/>
    <col min="11523" max="11528" width="8.6640625" customWidth="1"/>
    <col min="11529" max="11529" width="3.88671875" customWidth="1"/>
    <col min="11530" max="11531" width="2.88671875" customWidth="1"/>
    <col min="11532" max="11532" width="2.5546875" customWidth="1"/>
    <col min="11533" max="11533" width="2.6640625" customWidth="1"/>
    <col min="11534" max="11535" width="0" hidden="1" customWidth="1"/>
    <col min="11536" max="11536" width="2.6640625" customWidth="1"/>
    <col min="11537" max="11537" width="3" customWidth="1"/>
    <col min="11775" max="11775" width="3.88671875" customWidth="1"/>
    <col min="11776" max="11776" width="7.5546875" customWidth="1"/>
    <col min="11777" max="11777" width="6.88671875" customWidth="1"/>
    <col min="11778" max="11778" width="7.109375" customWidth="1"/>
    <col min="11779" max="11784" width="8.6640625" customWidth="1"/>
    <col min="11785" max="11785" width="3.88671875" customWidth="1"/>
    <col min="11786" max="11787" width="2.88671875" customWidth="1"/>
    <col min="11788" max="11788" width="2.5546875" customWidth="1"/>
    <col min="11789" max="11789" width="2.6640625" customWidth="1"/>
    <col min="11790" max="11791" width="0" hidden="1" customWidth="1"/>
    <col min="11792" max="11792" width="2.6640625" customWidth="1"/>
    <col min="11793" max="11793" width="3" customWidth="1"/>
    <col min="12031" max="12031" width="3.88671875" customWidth="1"/>
    <col min="12032" max="12032" width="7.5546875" customWidth="1"/>
    <col min="12033" max="12033" width="6.88671875" customWidth="1"/>
    <col min="12034" max="12034" width="7.109375" customWidth="1"/>
    <col min="12035" max="12040" width="8.6640625" customWidth="1"/>
    <col min="12041" max="12041" width="3.88671875" customWidth="1"/>
    <col min="12042" max="12043" width="2.88671875" customWidth="1"/>
    <col min="12044" max="12044" width="2.5546875" customWidth="1"/>
    <col min="12045" max="12045" width="2.6640625" customWidth="1"/>
    <col min="12046" max="12047" width="0" hidden="1" customWidth="1"/>
    <col min="12048" max="12048" width="2.6640625" customWidth="1"/>
    <col min="12049" max="12049" width="3" customWidth="1"/>
    <col min="12287" max="12287" width="3.88671875" customWidth="1"/>
    <col min="12288" max="12288" width="7.5546875" customWidth="1"/>
    <col min="12289" max="12289" width="6.88671875" customWidth="1"/>
    <col min="12290" max="12290" width="7.109375" customWidth="1"/>
    <col min="12291" max="12296" width="8.6640625" customWidth="1"/>
    <col min="12297" max="12297" width="3.88671875" customWidth="1"/>
    <col min="12298" max="12299" width="2.88671875" customWidth="1"/>
    <col min="12300" max="12300" width="2.5546875" customWidth="1"/>
    <col min="12301" max="12301" width="2.6640625" customWidth="1"/>
    <col min="12302" max="12303" width="0" hidden="1" customWidth="1"/>
    <col min="12304" max="12304" width="2.6640625" customWidth="1"/>
    <col min="12305" max="12305" width="3" customWidth="1"/>
    <col min="12543" max="12543" width="3.88671875" customWidth="1"/>
    <col min="12544" max="12544" width="7.5546875" customWidth="1"/>
    <col min="12545" max="12545" width="6.88671875" customWidth="1"/>
    <col min="12546" max="12546" width="7.109375" customWidth="1"/>
    <col min="12547" max="12552" width="8.6640625" customWidth="1"/>
    <col min="12553" max="12553" width="3.88671875" customWidth="1"/>
    <col min="12554" max="12555" width="2.88671875" customWidth="1"/>
    <col min="12556" max="12556" width="2.5546875" customWidth="1"/>
    <col min="12557" max="12557" width="2.6640625" customWidth="1"/>
    <col min="12558" max="12559" width="0" hidden="1" customWidth="1"/>
    <col min="12560" max="12560" width="2.6640625" customWidth="1"/>
    <col min="12561" max="12561" width="3" customWidth="1"/>
    <col min="12799" max="12799" width="3.88671875" customWidth="1"/>
    <col min="12800" max="12800" width="7.5546875" customWidth="1"/>
    <col min="12801" max="12801" width="6.88671875" customWidth="1"/>
    <col min="12802" max="12802" width="7.109375" customWidth="1"/>
    <col min="12803" max="12808" width="8.6640625" customWidth="1"/>
    <col min="12809" max="12809" width="3.88671875" customWidth="1"/>
    <col min="12810" max="12811" width="2.88671875" customWidth="1"/>
    <col min="12812" max="12812" width="2.5546875" customWidth="1"/>
    <col min="12813" max="12813" width="2.6640625" customWidth="1"/>
    <col min="12814" max="12815" width="0" hidden="1" customWidth="1"/>
    <col min="12816" max="12816" width="2.6640625" customWidth="1"/>
    <col min="12817" max="12817" width="3" customWidth="1"/>
    <col min="13055" max="13055" width="3.88671875" customWidth="1"/>
    <col min="13056" max="13056" width="7.5546875" customWidth="1"/>
    <col min="13057" max="13057" width="6.88671875" customWidth="1"/>
    <col min="13058" max="13058" width="7.109375" customWidth="1"/>
    <col min="13059" max="13064" width="8.6640625" customWidth="1"/>
    <col min="13065" max="13065" width="3.88671875" customWidth="1"/>
    <col min="13066" max="13067" width="2.88671875" customWidth="1"/>
    <col min="13068" max="13068" width="2.5546875" customWidth="1"/>
    <col min="13069" max="13069" width="2.6640625" customWidth="1"/>
    <col min="13070" max="13071" width="0" hidden="1" customWidth="1"/>
    <col min="13072" max="13072" width="2.6640625" customWidth="1"/>
    <col min="13073" max="13073" width="3" customWidth="1"/>
    <col min="13311" max="13311" width="3.88671875" customWidth="1"/>
    <col min="13312" max="13312" width="7.5546875" customWidth="1"/>
    <col min="13313" max="13313" width="6.88671875" customWidth="1"/>
    <col min="13314" max="13314" width="7.109375" customWidth="1"/>
    <col min="13315" max="13320" width="8.6640625" customWidth="1"/>
    <col min="13321" max="13321" width="3.88671875" customWidth="1"/>
    <col min="13322" max="13323" width="2.88671875" customWidth="1"/>
    <col min="13324" max="13324" width="2.5546875" customWidth="1"/>
    <col min="13325" max="13325" width="2.6640625" customWidth="1"/>
    <col min="13326" max="13327" width="0" hidden="1" customWidth="1"/>
    <col min="13328" max="13328" width="2.6640625" customWidth="1"/>
    <col min="13329" max="13329" width="3" customWidth="1"/>
    <col min="13567" max="13567" width="3.88671875" customWidth="1"/>
    <col min="13568" max="13568" width="7.5546875" customWidth="1"/>
    <col min="13569" max="13569" width="6.88671875" customWidth="1"/>
    <col min="13570" max="13570" width="7.109375" customWidth="1"/>
    <col min="13571" max="13576" width="8.6640625" customWidth="1"/>
    <col min="13577" max="13577" width="3.88671875" customWidth="1"/>
    <col min="13578" max="13579" width="2.88671875" customWidth="1"/>
    <col min="13580" max="13580" width="2.5546875" customWidth="1"/>
    <col min="13581" max="13581" width="2.6640625" customWidth="1"/>
    <col min="13582" max="13583" width="0" hidden="1" customWidth="1"/>
    <col min="13584" max="13584" width="2.6640625" customWidth="1"/>
    <col min="13585" max="13585" width="3" customWidth="1"/>
    <col min="13823" max="13823" width="3.88671875" customWidth="1"/>
    <col min="13824" max="13824" width="7.5546875" customWidth="1"/>
    <col min="13825" max="13825" width="6.88671875" customWidth="1"/>
    <col min="13826" max="13826" width="7.109375" customWidth="1"/>
    <col min="13827" max="13832" width="8.6640625" customWidth="1"/>
    <col min="13833" max="13833" width="3.88671875" customWidth="1"/>
    <col min="13834" max="13835" width="2.88671875" customWidth="1"/>
    <col min="13836" max="13836" width="2.5546875" customWidth="1"/>
    <col min="13837" max="13837" width="2.6640625" customWidth="1"/>
    <col min="13838" max="13839" width="0" hidden="1" customWidth="1"/>
    <col min="13840" max="13840" width="2.6640625" customWidth="1"/>
    <col min="13841" max="13841" width="3" customWidth="1"/>
    <col min="14079" max="14079" width="3.88671875" customWidth="1"/>
    <col min="14080" max="14080" width="7.5546875" customWidth="1"/>
    <col min="14081" max="14081" width="6.88671875" customWidth="1"/>
    <col min="14082" max="14082" width="7.109375" customWidth="1"/>
    <col min="14083" max="14088" width="8.6640625" customWidth="1"/>
    <col min="14089" max="14089" width="3.88671875" customWidth="1"/>
    <col min="14090" max="14091" width="2.88671875" customWidth="1"/>
    <col min="14092" max="14092" width="2.5546875" customWidth="1"/>
    <col min="14093" max="14093" width="2.6640625" customWidth="1"/>
    <col min="14094" max="14095" width="0" hidden="1" customWidth="1"/>
    <col min="14096" max="14096" width="2.6640625" customWidth="1"/>
    <col min="14097" max="14097" width="3" customWidth="1"/>
    <col min="14335" max="14335" width="3.88671875" customWidth="1"/>
    <col min="14336" max="14336" width="7.5546875" customWidth="1"/>
    <col min="14337" max="14337" width="6.88671875" customWidth="1"/>
    <col min="14338" max="14338" width="7.109375" customWidth="1"/>
    <col min="14339" max="14344" width="8.6640625" customWidth="1"/>
    <col min="14345" max="14345" width="3.88671875" customWidth="1"/>
    <col min="14346" max="14347" width="2.88671875" customWidth="1"/>
    <col min="14348" max="14348" width="2.5546875" customWidth="1"/>
    <col min="14349" max="14349" width="2.6640625" customWidth="1"/>
    <col min="14350" max="14351" width="0" hidden="1" customWidth="1"/>
    <col min="14352" max="14352" width="2.6640625" customWidth="1"/>
    <col min="14353" max="14353" width="3" customWidth="1"/>
    <col min="14591" max="14591" width="3.88671875" customWidth="1"/>
    <col min="14592" max="14592" width="7.5546875" customWidth="1"/>
    <col min="14593" max="14593" width="6.88671875" customWidth="1"/>
    <col min="14594" max="14594" width="7.109375" customWidth="1"/>
    <col min="14595" max="14600" width="8.6640625" customWidth="1"/>
    <col min="14601" max="14601" width="3.88671875" customWidth="1"/>
    <col min="14602" max="14603" width="2.88671875" customWidth="1"/>
    <col min="14604" max="14604" width="2.5546875" customWidth="1"/>
    <col min="14605" max="14605" width="2.6640625" customWidth="1"/>
    <col min="14606" max="14607" width="0" hidden="1" customWidth="1"/>
    <col min="14608" max="14608" width="2.6640625" customWidth="1"/>
    <col min="14609" max="14609" width="3" customWidth="1"/>
    <col min="14847" max="14847" width="3.88671875" customWidth="1"/>
    <col min="14848" max="14848" width="7.5546875" customWidth="1"/>
    <col min="14849" max="14849" width="6.88671875" customWidth="1"/>
    <col min="14850" max="14850" width="7.109375" customWidth="1"/>
    <col min="14851" max="14856" width="8.6640625" customWidth="1"/>
    <col min="14857" max="14857" width="3.88671875" customWidth="1"/>
    <col min="14858" max="14859" width="2.88671875" customWidth="1"/>
    <col min="14860" max="14860" width="2.5546875" customWidth="1"/>
    <col min="14861" max="14861" width="2.6640625" customWidth="1"/>
    <col min="14862" max="14863" width="0" hidden="1" customWidth="1"/>
    <col min="14864" max="14864" width="2.6640625" customWidth="1"/>
    <col min="14865" max="14865" width="3" customWidth="1"/>
    <col min="15103" max="15103" width="3.88671875" customWidth="1"/>
    <col min="15104" max="15104" width="7.5546875" customWidth="1"/>
    <col min="15105" max="15105" width="6.88671875" customWidth="1"/>
    <col min="15106" max="15106" width="7.109375" customWidth="1"/>
    <col min="15107" max="15112" width="8.6640625" customWidth="1"/>
    <col min="15113" max="15113" width="3.88671875" customWidth="1"/>
    <col min="15114" max="15115" width="2.88671875" customWidth="1"/>
    <col min="15116" max="15116" width="2.5546875" customWidth="1"/>
    <col min="15117" max="15117" width="2.6640625" customWidth="1"/>
    <col min="15118" max="15119" width="0" hidden="1" customWidth="1"/>
    <col min="15120" max="15120" width="2.6640625" customWidth="1"/>
    <col min="15121" max="15121" width="3" customWidth="1"/>
    <col min="15359" max="15359" width="3.88671875" customWidth="1"/>
    <col min="15360" max="15360" width="7.5546875" customWidth="1"/>
    <col min="15361" max="15361" width="6.88671875" customWidth="1"/>
    <col min="15362" max="15362" width="7.109375" customWidth="1"/>
    <col min="15363" max="15368" width="8.6640625" customWidth="1"/>
    <col min="15369" max="15369" width="3.88671875" customWidth="1"/>
    <col min="15370" max="15371" width="2.88671875" customWidth="1"/>
    <col min="15372" max="15372" width="2.5546875" customWidth="1"/>
    <col min="15373" max="15373" width="2.6640625" customWidth="1"/>
    <col min="15374" max="15375" width="0" hidden="1" customWidth="1"/>
    <col min="15376" max="15376" width="2.6640625" customWidth="1"/>
    <col min="15377" max="15377" width="3" customWidth="1"/>
    <col min="15615" max="15615" width="3.88671875" customWidth="1"/>
    <col min="15616" max="15616" width="7.5546875" customWidth="1"/>
    <col min="15617" max="15617" width="6.88671875" customWidth="1"/>
    <col min="15618" max="15618" width="7.109375" customWidth="1"/>
    <col min="15619" max="15624" width="8.6640625" customWidth="1"/>
    <col min="15625" max="15625" width="3.88671875" customWidth="1"/>
    <col min="15626" max="15627" width="2.88671875" customWidth="1"/>
    <col min="15628" max="15628" width="2.5546875" customWidth="1"/>
    <col min="15629" max="15629" width="2.6640625" customWidth="1"/>
    <col min="15630" max="15631" width="0" hidden="1" customWidth="1"/>
    <col min="15632" max="15632" width="2.6640625" customWidth="1"/>
    <col min="15633" max="15633" width="3" customWidth="1"/>
    <col min="15871" max="15871" width="3.88671875" customWidth="1"/>
    <col min="15872" max="15872" width="7.5546875" customWidth="1"/>
    <col min="15873" max="15873" width="6.88671875" customWidth="1"/>
    <col min="15874" max="15874" width="7.109375" customWidth="1"/>
    <col min="15875" max="15880" width="8.6640625" customWidth="1"/>
    <col min="15881" max="15881" width="3.88671875" customWidth="1"/>
    <col min="15882" max="15883" width="2.88671875" customWidth="1"/>
    <col min="15884" max="15884" width="2.5546875" customWidth="1"/>
    <col min="15885" max="15885" width="2.6640625" customWidth="1"/>
    <col min="15886" max="15887" width="0" hidden="1" customWidth="1"/>
    <col min="15888" max="15888" width="2.6640625" customWidth="1"/>
    <col min="15889" max="15889" width="3" customWidth="1"/>
    <col min="16127" max="16127" width="3.88671875" customWidth="1"/>
    <col min="16128" max="16128" width="7.5546875" customWidth="1"/>
    <col min="16129" max="16129" width="6.88671875" customWidth="1"/>
    <col min="16130" max="16130" width="7.109375" customWidth="1"/>
    <col min="16131" max="16136" width="8.6640625" customWidth="1"/>
    <col min="16137" max="16137" width="3.88671875" customWidth="1"/>
    <col min="16138" max="16139" width="2.88671875" customWidth="1"/>
    <col min="16140" max="16140" width="2.5546875" customWidth="1"/>
    <col min="16141" max="16141" width="2.6640625" customWidth="1"/>
    <col min="16142" max="16143" width="0" hidden="1" customWidth="1"/>
    <col min="16144" max="16144" width="2.6640625" customWidth="1"/>
    <col min="16145" max="16145" width="3" customWidth="1"/>
  </cols>
  <sheetData>
    <row r="1" spans="1:25" ht="15.6" x14ac:dyDescent="0.3">
      <c r="A1" s="48"/>
      <c r="B1" s="48"/>
      <c r="K1" s="108" t="s">
        <v>81</v>
      </c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9"/>
      <c r="X1" s="109"/>
      <c r="Y1" s="109"/>
    </row>
    <row r="2" spans="1:25" x14ac:dyDescent="0.25">
      <c r="A2" s="48"/>
      <c r="B2" s="48"/>
      <c r="K2" s="202" t="s">
        <v>82</v>
      </c>
      <c r="L2" s="202"/>
      <c r="M2" s="202"/>
      <c r="N2" s="202"/>
      <c r="O2" s="202"/>
      <c r="P2" s="202"/>
      <c r="Q2" s="202"/>
      <c r="R2" s="202"/>
      <c r="S2" s="202"/>
      <c r="T2" s="202"/>
      <c r="U2" s="202"/>
      <c r="V2" s="202"/>
      <c r="W2" s="202"/>
      <c r="X2" s="202"/>
      <c r="Y2" s="202"/>
    </row>
    <row r="3" spans="1:25" x14ac:dyDescent="0.25">
      <c r="A3" s="48"/>
      <c r="B3" s="48"/>
      <c r="K3" s="202" t="s">
        <v>83</v>
      </c>
      <c r="L3" s="202"/>
      <c r="M3" s="202"/>
      <c r="N3" s="202"/>
      <c r="O3" s="202"/>
      <c r="P3" s="202"/>
      <c r="Q3" s="202"/>
      <c r="R3" s="202"/>
      <c r="S3" s="202"/>
      <c r="T3" s="202"/>
      <c r="U3" s="202"/>
      <c r="V3" s="202"/>
      <c r="W3" s="202"/>
      <c r="X3" s="202"/>
      <c r="Y3" s="202"/>
    </row>
    <row r="4" spans="1:25" x14ac:dyDescent="0.25">
      <c r="A4" s="48"/>
      <c r="B4" s="48"/>
    </row>
    <row r="5" spans="1:25" ht="24.75" customHeight="1" x14ac:dyDescent="0.25">
      <c r="A5" s="168" t="s">
        <v>4</v>
      </c>
      <c r="B5" s="168"/>
      <c r="C5" s="168"/>
      <c r="D5" s="168"/>
      <c r="E5" s="172" t="s">
        <v>76</v>
      </c>
      <c r="F5" s="172"/>
      <c r="G5" s="172"/>
      <c r="H5" s="172"/>
      <c r="I5" s="172"/>
      <c r="J5" s="172"/>
      <c r="K5" s="172"/>
      <c r="L5" s="172"/>
      <c r="M5" s="172"/>
      <c r="N5" s="172"/>
      <c r="O5" s="172"/>
      <c r="P5" s="172"/>
      <c r="Q5" s="52"/>
      <c r="R5" s="52"/>
    </row>
    <row r="6" spans="1:25" ht="42.75" customHeight="1" x14ac:dyDescent="0.25">
      <c r="A6" s="168"/>
      <c r="B6" s="168"/>
      <c r="C6" s="168"/>
      <c r="D6" s="168"/>
      <c r="E6" s="172" t="s">
        <v>75</v>
      </c>
      <c r="F6" s="172"/>
      <c r="G6" s="172"/>
      <c r="H6" s="172"/>
      <c r="I6" s="172"/>
      <c r="J6" s="172"/>
      <c r="K6" s="172"/>
      <c r="L6" s="172"/>
      <c r="M6" s="172"/>
      <c r="N6" s="172"/>
      <c r="O6" s="172"/>
      <c r="P6" s="172"/>
      <c r="Q6" s="52"/>
      <c r="R6" s="52"/>
    </row>
    <row r="7" spans="1:25" ht="14.25" customHeight="1" x14ac:dyDescent="0.25">
      <c r="A7" s="168"/>
      <c r="B7" s="168"/>
      <c r="C7" s="168"/>
      <c r="D7" s="168"/>
      <c r="E7" s="173" t="s">
        <v>86</v>
      </c>
      <c r="F7" s="173"/>
      <c r="G7" s="173"/>
      <c r="H7" s="173"/>
      <c r="I7" s="173"/>
      <c r="J7" s="173"/>
      <c r="K7" s="173"/>
      <c r="L7" s="173"/>
      <c r="M7" s="173"/>
      <c r="N7" s="173"/>
      <c r="O7" s="173"/>
      <c r="P7" s="173"/>
      <c r="Q7" s="53"/>
      <c r="R7" s="53"/>
    </row>
    <row r="8" spans="1:25" ht="13.2" customHeight="1" x14ac:dyDescent="0.25">
      <c r="A8" s="168"/>
      <c r="B8" s="168"/>
      <c r="C8" s="168"/>
      <c r="D8" s="168"/>
      <c r="E8" s="173"/>
      <c r="F8" s="173"/>
      <c r="G8" s="173"/>
      <c r="H8" s="173"/>
      <c r="I8" s="173"/>
      <c r="J8" s="173"/>
      <c r="K8" s="173"/>
      <c r="L8" s="173"/>
      <c r="M8" s="173"/>
      <c r="N8" s="173"/>
      <c r="O8" s="173"/>
      <c r="P8" s="173"/>
      <c r="Q8" s="53"/>
      <c r="R8" s="53"/>
    </row>
    <row r="9" spans="1:25" ht="12.75" hidden="1" customHeight="1" x14ac:dyDescent="0.25">
      <c r="A9" s="168"/>
      <c r="B9" s="168"/>
      <c r="C9" s="168"/>
      <c r="D9" s="168"/>
      <c r="E9" s="29"/>
      <c r="F9" s="29"/>
      <c r="G9" s="29"/>
      <c r="H9" s="29"/>
      <c r="I9" s="29"/>
      <c r="J9" s="29"/>
      <c r="K9" s="29"/>
      <c r="L9" s="54"/>
      <c r="M9" s="54"/>
      <c r="N9" s="54"/>
      <c r="O9" s="54"/>
      <c r="P9" s="54"/>
      <c r="Q9" s="2"/>
    </row>
    <row r="10" spans="1:25" ht="20.25" customHeight="1" x14ac:dyDescent="0.25">
      <c r="A10" s="168"/>
      <c r="B10" s="168"/>
      <c r="C10" s="168"/>
      <c r="D10" s="168"/>
      <c r="E10" s="171" t="s">
        <v>31</v>
      </c>
      <c r="F10" s="171"/>
      <c r="G10" s="171"/>
      <c r="H10" s="171"/>
      <c r="I10" s="171"/>
      <c r="J10" s="171"/>
      <c r="K10" s="171"/>
      <c r="L10" s="171"/>
      <c r="M10" s="171"/>
      <c r="N10" s="170" t="s">
        <v>5</v>
      </c>
      <c r="O10" s="169"/>
      <c r="P10" s="169"/>
      <c r="Q10" s="1"/>
    </row>
    <row r="11" spans="1:25" ht="12.75" customHeight="1" x14ac:dyDescent="0.25">
      <c r="A11" s="168"/>
      <c r="B11" s="168"/>
      <c r="C11" s="168"/>
      <c r="D11" s="168"/>
      <c r="E11" s="171"/>
      <c r="F11" s="171"/>
      <c r="G11" s="171"/>
      <c r="H11" s="171"/>
      <c r="I11" s="171"/>
      <c r="J11" s="171"/>
      <c r="K11" s="171"/>
      <c r="L11" s="171"/>
      <c r="M11" s="171"/>
      <c r="N11" s="170"/>
      <c r="O11" s="169"/>
      <c r="P11" s="169"/>
      <c r="Q11" s="1"/>
    </row>
    <row r="12" spans="1:25" ht="11.25" customHeight="1" x14ac:dyDescent="0.25">
      <c r="A12" s="168"/>
      <c r="B12" s="168"/>
      <c r="C12" s="168"/>
      <c r="D12" s="168"/>
      <c r="E12" s="171"/>
      <c r="F12" s="171"/>
      <c r="G12" s="171"/>
      <c r="H12" s="171"/>
      <c r="I12" s="171"/>
      <c r="J12" s="171"/>
      <c r="K12" s="171"/>
      <c r="L12" s="171"/>
      <c r="M12" s="171"/>
      <c r="N12" s="174" t="s">
        <v>20</v>
      </c>
      <c r="O12" s="175"/>
      <c r="P12" s="102" t="s">
        <v>77</v>
      </c>
      <c r="Q12" s="55"/>
      <c r="R12" s="3"/>
    </row>
    <row r="13" spans="1:25" ht="4.2" customHeight="1" x14ac:dyDescent="0.25">
      <c r="A13" s="4"/>
      <c r="B13" s="4"/>
      <c r="C13" s="35"/>
      <c r="D13" s="36"/>
      <c r="E13" s="34"/>
      <c r="F13" s="34"/>
      <c r="G13" s="34"/>
      <c r="H13" s="34"/>
      <c r="I13" s="34"/>
      <c r="J13" s="34"/>
      <c r="K13" s="34"/>
      <c r="L13" s="5"/>
      <c r="M13" s="3"/>
      <c r="N13" s="3"/>
      <c r="O13" s="6"/>
      <c r="P13" s="7"/>
      <c r="Q13" s="8"/>
    </row>
    <row r="14" spans="1:25" ht="14.25" customHeight="1" x14ac:dyDescent="0.25">
      <c r="A14" s="5"/>
      <c r="B14" s="5"/>
      <c r="C14" s="107"/>
      <c r="D14" s="107"/>
      <c r="E14" s="37"/>
      <c r="F14" s="37"/>
      <c r="G14" s="37"/>
      <c r="H14" s="38"/>
      <c r="I14" s="56" t="s">
        <v>32</v>
      </c>
      <c r="J14" s="56"/>
      <c r="K14" s="56"/>
      <c r="L14" s="56"/>
      <c r="M14" s="179" t="s">
        <v>78</v>
      </c>
      <c r="N14" s="179"/>
      <c r="O14" s="179"/>
      <c r="P14" s="179"/>
      <c r="Q14" s="56"/>
    </row>
    <row r="15" spans="1:25" ht="12.75" customHeight="1" x14ac:dyDescent="0.25">
      <c r="A15" s="5"/>
      <c r="B15" s="5"/>
      <c r="C15" s="107"/>
      <c r="D15" s="107"/>
      <c r="E15" s="37"/>
      <c r="F15" s="37"/>
      <c r="G15" s="37"/>
      <c r="H15" s="38"/>
      <c r="I15" s="56" t="s">
        <v>33</v>
      </c>
      <c r="J15" s="56"/>
      <c r="K15" s="56"/>
      <c r="L15" s="53"/>
      <c r="M15" s="203" t="s">
        <v>79</v>
      </c>
      <c r="N15" s="203"/>
      <c r="O15" s="203"/>
      <c r="P15" s="203"/>
      <c r="Q15" s="56"/>
      <c r="R15" s="10"/>
    </row>
    <row r="16" spans="1:25" x14ac:dyDescent="0.25">
      <c r="A16" s="5"/>
      <c r="B16" s="5"/>
      <c r="C16" s="107"/>
      <c r="D16" s="107"/>
      <c r="E16" s="37"/>
      <c r="F16" s="37"/>
      <c r="G16" s="37"/>
      <c r="H16" s="38"/>
      <c r="I16" s="56"/>
      <c r="J16" s="56"/>
      <c r="K16" s="56"/>
      <c r="L16" s="53"/>
      <c r="M16" s="203"/>
      <c r="N16" s="203"/>
      <c r="O16" s="203"/>
      <c r="P16" s="203"/>
      <c r="Q16" s="56"/>
      <c r="R16" s="10"/>
    </row>
    <row r="17" spans="1:17" ht="23.25" customHeight="1" x14ac:dyDescent="0.25">
      <c r="A17" s="5"/>
      <c r="B17" s="5"/>
      <c r="C17" s="107"/>
      <c r="D17" s="107"/>
      <c r="E17" s="37"/>
      <c r="F17" s="37"/>
      <c r="G17" s="37"/>
      <c r="H17" s="38"/>
      <c r="I17" s="56" t="s">
        <v>34</v>
      </c>
      <c r="J17"/>
      <c r="K17" s="56"/>
      <c r="L17" s="56"/>
      <c r="M17" s="205"/>
      <c r="N17" s="205"/>
      <c r="O17" s="205"/>
      <c r="P17" s="205"/>
      <c r="Q17" s="56"/>
    </row>
    <row r="18" spans="1:17" x14ac:dyDescent="0.25">
      <c r="A18" s="5"/>
      <c r="B18" s="5"/>
      <c r="C18" s="107"/>
      <c r="D18" s="107"/>
      <c r="E18" s="37"/>
      <c r="F18" s="37"/>
      <c r="G18" s="37"/>
      <c r="H18" s="38"/>
      <c r="I18" s="57"/>
      <c r="J18" s="57"/>
      <c r="K18" s="57"/>
      <c r="L18" s="57"/>
      <c r="M18" s="206">
        <f>G30</f>
        <v>0</v>
      </c>
      <c r="N18" s="206"/>
      <c r="O18" s="206"/>
      <c r="P18" s="206"/>
      <c r="Q18" s="57"/>
    </row>
    <row r="19" spans="1:17" ht="10.5" customHeight="1" x14ac:dyDescent="0.25">
      <c r="A19" s="5"/>
      <c r="B19" s="5"/>
      <c r="C19" s="106"/>
      <c r="D19" s="106"/>
      <c r="E19" s="37"/>
      <c r="F19" s="37"/>
      <c r="G19" s="37"/>
      <c r="H19" s="38"/>
      <c r="I19" s="38"/>
      <c r="J19" s="38"/>
      <c r="K19" s="37"/>
      <c r="L19" s="9"/>
      <c r="M19" s="9"/>
      <c r="N19" s="9"/>
      <c r="O19" s="9"/>
      <c r="P19" s="9"/>
      <c r="Q19" s="9"/>
    </row>
    <row r="20" spans="1:17" ht="37.5" customHeight="1" x14ac:dyDescent="0.25">
      <c r="A20" s="188" t="s">
        <v>87</v>
      </c>
      <c r="B20" s="189"/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90"/>
      <c r="Q20" s="58"/>
    </row>
    <row r="21" spans="1:17" ht="13.2" customHeight="1" x14ac:dyDescent="0.25">
      <c r="A21" s="186" t="s">
        <v>21</v>
      </c>
      <c r="B21" s="186"/>
      <c r="C21" s="186"/>
      <c r="D21" s="186"/>
      <c r="E21" s="186"/>
      <c r="F21" s="186"/>
      <c r="G21" s="147"/>
      <c r="H21" s="147"/>
      <c r="I21" s="147"/>
      <c r="J21" s="147"/>
      <c r="K21" s="147"/>
      <c r="L21" s="147"/>
      <c r="M21" s="147"/>
      <c r="N21" s="147"/>
      <c r="O21" s="147"/>
      <c r="P21" s="147"/>
    </row>
    <row r="22" spans="1:17" ht="13.2" customHeight="1" x14ac:dyDescent="0.25">
      <c r="A22" s="188" t="s">
        <v>41</v>
      </c>
      <c r="B22" s="189"/>
      <c r="C22" s="189"/>
      <c r="D22" s="189"/>
      <c r="E22" s="189"/>
      <c r="F22" s="190"/>
      <c r="G22" s="180"/>
      <c r="H22" s="181"/>
      <c r="I22" s="181"/>
      <c r="J22" s="181"/>
      <c r="K22" s="181"/>
      <c r="L22" s="181"/>
      <c r="M22" s="181"/>
      <c r="N22" s="181"/>
      <c r="O22" s="181"/>
      <c r="P22" s="182"/>
    </row>
    <row r="23" spans="1:17" ht="13.2" customHeight="1" x14ac:dyDescent="0.25">
      <c r="A23" s="186" t="s">
        <v>22</v>
      </c>
      <c r="B23" s="186"/>
      <c r="C23" s="186"/>
      <c r="D23" s="186"/>
      <c r="E23" s="186"/>
      <c r="F23" s="186"/>
      <c r="G23" s="147"/>
      <c r="H23" s="147"/>
      <c r="I23" s="147"/>
      <c r="J23" s="147"/>
      <c r="K23" s="147"/>
      <c r="L23" s="147"/>
      <c r="M23" s="147"/>
      <c r="N23" s="147"/>
      <c r="O23" s="147"/>
      <c r="P23" s="147"/>
    </row>
    <row r="24" spans="1:17" ht="13.2" customHeight="1" x14ac:dyDescent="0.25">
      <c r="A24" s="204" t="s">
        <v>23</v>
      </c>
      <c r="B24" s="204"/>
      <c r="C24" s="204"/>
      <c r="D24" s="204"/>
      <c r="E24" s="204"/>
      <c r="F24" s="204"/>
      <c r="G24" s="185"/>
      <c r="H24" s="185"/>
      <c r="I24" s="185"/>
      <c r="J24" s="185"/>
      <c r="K24" s="185"/>
      <c r="L24" s="185"/>
      <c r="M24" s="185"/>
      <c r="N24" s="185"/>
      <c r="O24" s="185"/>
      <c r="P24" s="185"/>
    </row>
    <row r="25" spans="1:17" ht="13.2" customHeight="1" x14ac:dyDescent="0.25">
      <c r="A25" s="186" t="s">
        <v>24</v>
      </c>
      <c r="B25" s="186"/>
      <c r="C25" s="186"/>
      <c r="D25" s="186"/>
      <c r="E25" s="186"/>
      <c r="F25" s="186"/>
      <c r="G25" s="147"/>
      <c r="H25" s="147"/>
      <c r="I25" s="147"/>
      <c r="J25" s="147"/>
      <c r="K25" s="147"/>
      <c r="L25" s="147"/>
      <c r="M25" s="147"/>
      <c r="N25" s="147"/>
      <c r="O25" s="147"/>
      <c r="P25" s="147"/>
    </row>
    <row r="26" spans="1:17" x14ac:dyDescent="0.25">
      <c r="A26" s="186" t="s">
        <v>25</v>
      </c>
      <c r="B26" s="186"/>
      <c r="C26" s="186"/>
      <c r="D26" s="186"/>
      <c r="E26" s="186"/>
      <c r="F26" s="186"/>
      <c r="G26" s="187"/>
      <c r="H26" s="187"/>
      <c r="I26" s="187"/>
      <c r="J26" s="187"/>
      <c r="K26" s="187"/>
      <c r="L26" s="187"/>
      <c r="M26" s="187"/>
      <c r="N26" s="187"/>
      <c r="O26" s="187"/>
      <c r="P26" s="187"/>
    </row>
    <row r="27" spans="1:17" ht="13.2" customHeight="1" x14ac:dyDescent="0.25">
      <c r="A27" s="186" t="s">
        <v>68</v>
      </c>
      <c r="B27" s="186"/>
      <c r="C27" s="186"/>
      <c r="D27" s="186"/>
      <c r="E27" s="186"/>
      <c r="F27" s="186"/>
      <c r="G27" s="185"/>
      <c r="H27" s="185"/>
      <c r="I27" s="185"/>
      <c r="J27" s="185"/>
      <c r="K27" s="185"/>
      <c r="L27" s="185"/>
      <c r="M27" s="185"/>
      <c r="N27" s="185"/>
      <c r="O27" s="185"/>
      <c r="P27" s="185"/>
    </row>
    <row r="28" spans="1:17" ht="13.2" hidden="1" customHeight="1" x14ac:dyDescent="0.25">
      <c r="A28" s="188" t="s">
        <v>67</v>
      </c>
      <c r="B28" s="189"/>
      <c r="C28" s="189"/>
      <c r="D28" s="189"/>
      <c r="E28" s="189"/>
      <c r="F28" s="190"/>
      <c r="G28" s="180" t="s">
        <v>84</v>
      </c>
      <c r="H28" s="181"/>
      <c r="I28" s="181"/>
      <c r="J28" s="181"/>
      <c r="K28" s="181"/>
      <c r="L28" s="181"/>
      <c r="M28" s="181"/>
      <c r="N28" s="181"/>
      <c r="O28" s="181"/>
      <c r="P28" s="182"/>
      <c r="Q28" s="114"/>
    </row>
    <row r="29" spans="1:17" ht="13.2" customHeight="1" x14ac:dyDescent="0.25">
      <c r="A29" s="147" t="s">
        <v>26</v>
      </c>
      <c r="B29" s="147"/>
      <c r="C29" s="147"/>
      <c r="D29" s="147"/>
      <c r="E29" s="147"/>
      <c r="F29" s="147"/>
      <c r="G29" s="183"/>
      <c r="H29" s="183"/>
      <c r="I29" s="183"/>
      <c r="J29" s="183"/>
      <c r="K29" s="183"/>
      <c r="L29" s="183"/>
      <c r="M29" s="183"/>
      <c r="N29" s="183"/>
      <c r="O29" s="183"/>
      <c r="P29" s="183"/>
    </row>
    <row r="30" spans="1:17" ht="13.2" customHeight="1" x14ac:dyDescent="0.25">
      <c r="A30" s="146" t="s">
        <v>27</v>
      </c>
      <c r="B30" s="146"/>
      <c r="C30" s="146"/>
      <c r="D30" s="146"/>
      <c r="E30" s="146"/>
      <c r="F30" s="146"/>
      <c r="G30" s="184"/>
      <c r="H30" s="184"/>
      <c r="I30" s="184"/>
      <c r="J30" s="184"/>
      <c r="K30" s="184"/>
      <c r="L30" s="184"/>
      <c r="M30" s="184"/>
      <c r="N30" s="184"/>
      <c r="O30" s="184"/>
      <c r="P30" s="184"/>
    </row>
    <row r="31" spans="1:17" ht="13.2" customHeight="1" x14ac:dyDescent="0.25">
      <c r="A31" s="146" t="s">
        <v>28</v>
      </c>
      <c r="B31" s="146"/>
      <c r="C31" s="146"/>
      <c r="D31" s="146"/>
      <c r="E31" s="146"/>
      <c r="F31" s="146"/>
      <c r="G31" s="147"/>
      <c r="H31" s="147"/>
      <c r="I31" s="147"/>
      <c r="J31" s="147"/>
      <c r="K31" s="147"/>
      <c r="L31" s="147"/>
      <c r="M31" s="147"/>
      <c r="N31" s="147"/>
      <c r="O31" s="147"/>
      <c r="P31" s="147"/>
    </row>
    <row r="32" spans="1:17" ht="13.2" customHeight="1" x14ac:dyDescent="0.25">
      <c r="A32" s="146" t="s">
        <v>29</v>
      </c>
      <c r="B32" s="146"/>
      <c r="C32" s="146"/>
      <c r="D32" s="146"/>
      <c r="E32" s="146"/>
      <c r="F32" s="146"/>
      <c r="G32" s="147"/>
      <c r="H32" s="147"/>
      <c r="I32" s="147"/>
      <c r="J32" s="147"/>
      <c r="K32" s="147"/>
      <c r="L32" s="147"/>
      <c r="M32" s="147"/>
      <c r="N32" s="147"/>
      <c r="O32" s="147"/>
      <c r="P32" s="147"/>
    </row>
    <row r="33" spans="1:37" ht="13.2" customHeight="1" x14ac:dyDescent="0.25">
      <c r="A33" s="146" t="s">
        <v>88</v>
      </c>
      <c r="B33" s="146"/>
      <c r="C33" s="146"/>
      <c r="D33" s="146"/>
      <c r="E33" s="146"/>
      <c r="F33" s="146"/>
      <c r="G33" s="146"/>
      <c r="H33" s="146"/>
      <c r="I33" s="146"/>
      <c r="J33" s="146"/>
      <c r="K33" s="146"/>
      <c r="L33" s="146"/>
      <c r="M33" s="146"/>
      <c r="N33" s="146"/>
      <c r="O33" s="146"/>
      <c r="P33" s="146"/>
      <c r="Q33" s="1"/>
    </row>
    <row r="34" spans="1:37" ht="13.2" customHeight="1" x14ac:dyDescent="0.25">
      <c r="A34" s="176" t="s">
        <v>30</v>
      </c>
      <c r="B34" s="177"/>
      <c r="C34" s="177"/>
      <c r="D34" s="177"/>
      <c r="E34" s="177"/>
      <c r="F34" s="177"/>
      <c r="G34" s="177"/>
      <c r="H34" s="177"/>
      <c r="I34" s="177"/>
      <c r="J34" s="177"/>
      <c r="K34" s="177"/>
      <c r="L34" s="177"/>
      <c r="M34" s="177"/>
      <c r="N34" s="177"/>
      <c r="O34" s="177"/>
      <c r="P34" s="178"/>
      <c r="Q34" s="52"/>
    </row>
    <row r="35" spans="1:37" ht="12.75" customHeight="1" x14ac:dyDescent="0.25">
      <c r="A35" s="131"/>
      <c r="B35" s="132"/>
      <c r="C35" s="132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3"/>
      <c r="Q35" s="59"/>
    </row>
    <row r="36" spans="1:37" ht="12.75" customHeight="1" x14ac:dyDescent="0.25">
      <c r="A36" s="131"/>
      <c r="B36" s="132"/>
      <c r="C36" s="132"/>
      <c r="D36" s="132"/>
      <c r="E36" s="132"/>
      <c r="F36" s="132"/>
      <c r="G36" s="132"/>
      <c r="H36" s="132"/>
      <c r="I36" s="132"/>
      <c r="J36" s="132"/>
      <c r="K36" s="132"/>
      <c r="L36" s="132"/>
      <c r="M36" s="132"/>
      <c r="N36" s="132"/>
      <c r="O36" s="132"/>
      <c r="P36" s="133"/>
      <c r="Q36" s="59"/>
    </row>
    <row r="37" spans="1:37" ht="12.75" customHeight="1" x14ac:dyDescent="0.25">
      <c r="A37" s="131"/>
      <c r="B37" s="132"/>
      <c r="C37" s="132"/>
      <c r="D37" s="132"/>
      <c r="E37" s="132"/>
      <c r="F37" s="132"/>
      <c r="G37" s="132"/>
      <c r="H37" s="132"/>
      <c r="I37" s="132"/>
      <c r="J37" s="132"/>
      <c r="K37" s="132"/>
      <c r="L37" s="132"/>
      <c r="M37" s="132"/>
      <c r="N37" s="132"/>
      <c r="O37" s="132"/>
      <c r="P37" s="133"/>
      <c r="Q37" s="59"/>
    </row>
    <row r="38" spans="1:37" ht="12.75" customHeight="1" x14ac:dyDescent="0.25">
      <c r="A38" s="131"/>
      <c r="B38" s="132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3"/>
      <c r="Q38" s="59"/>
    </row>
    <row r="39" spans="1:37" s="3" customFormat="1" ht="12.75" customHeight="1" x14ac:dyDescent="0.25">
      <c r="A39" s="131"/>
      <c r="B39" s="132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3"/>
      <c r="Q39" s="59"/>
    </row>
    <row r="40" spans="1:37" s="3" customFormat="1" ht="12.75" customHeight="1" x14ac:dyDescent="0.25">
      <c r="A40" s="131"/>
      <c r="B40" s="132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3"/>
      <c r="Q40" s="59"/>
    </row>
    <row r="41" spans="1:37" ht="12.75" customHeight="1" x14ac:dyDescent="0.25">
      <c r="A41" s="131"/>
      <c r="B41" s="132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3"/>
      <c r="Q41" s="59"/>
      <c r="R41" s="18"/>
    </row>
    <row r="42" spans="1:37" ht="12.75" customHeight="1" x14ac:dyDescent="0.25">
      <c r="A42" s="131"/>
      <c r="B42" s="132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3"/>
      <c r="Q42" s="59"/>
      <c r="R42" s="18"/>
    </row>
    <row r="43" spans="1:37" ht="12.75" customHeight="1" x14ac:dyDescent="0.25">
      <c r="A43" s="148"/>
      <c r="B43" s="149"/>
      <c r="C43" s="149"/>
      <c r="D43" s="149"/>
      <c r="E43" s="149"/>
      <c r="F43" s="149"/>
      <c r="G43" s="149"/>
      <c r="H43" s="149"/>
      <c r="I43" s="149"/>
      <c r="J43" s="149"/>
      <c r="K43" s="149"/>
      <c r="L43" s="149"/>
      <c r="M43" s="149"/>
      <c r="N43" s="149"/>
      <c r="O43" s="149"/>
      <c r="P43" s="150"/>
      <c r="Q43" s="59"/>
      <c r="R43" s="12"/>
      <c r="S43" s="12"/>
      <c r="V43" s="20"/>
      <c r="W43" s="20"/>
      <c r="X43" s="20"/>
      <c r="Y43" s="20"/>
      <c r="Z43" s="20"/>
      <c r="AA43" s="20"/>
      <c r="AB43" s="20"/>
      <c r="AC43" s="31"/>
      <c r="AD43" s="31"/>
      <c r="AE43" s="12"/>
      <c r="AF43" s="12"/>
      <c r="AG43" s="12"/>
      <c r="AH43" s="12"/>
      <c r="AI43" s="12"/>
    </row>
    <row r="44" spans="1:37" ht="13.5" customHeight="1" x14ac:dyDescent="0.3">
      <c r="A44" s="134" t="s">
        <v>8</v>
      </c>
      <c r="B44" s="135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6"/>
      <c r="Q44" s="60"/>
      <c r="R44" s="12"/>
      <c r="S44" s="12"/>
      <c r="T44" s="12"/>
      <c r="U44" s="21"/>
      <c r="V44" s="22"/>
      <c r="W44" s="22"/>
      <c r="X44" s="23"/>
      <c r="Y44" s="22"/>
      <c r="Z44" s="24"/>
      <c r="AA44" s="161"/>
      <c r="AB44" s="161"/>
      <c r="AC44" s="161"/>
      <c r="AD44" s="161"/>
      <c r="AE44" s="12"/>
      <c r="AF44" s="12"/>
      <c r="AG44" s="12"/>
      <c r="AH44" s="12"/>
      <c r="AI44" s="12"/>
    </row>
    <row r="45" spans="1:37" ht="12" customHeight="1" x14ac:dyDescent="0.25">
      <c r="A45" s="162" t="s">
        <v>9</v>
      </c>
      <c r="B45" s="163"/>
      <c r="C45" s="163"/>
      <c r="D45" s="163"/>
      <c r="E45" s="163"/>
      <c r="F45" s="163"/>
      <c r="G45" s="163"/>
      <c r="H45" s="163"/>
      <c r="I45" s="164"/>
      <c r="J45" s="151" t="s">
        <v>10</v>
      </c>
      <c r="K45" s="152"/>
      <c r="L45" s="152"/>
      <c r="M45" s="153"/>
      <c r="N45" s="151" t="s">
        <v>70</v>
      </c>
      <c r="O45" s="152"/>
      <c r="P45" s="153"/>
      <c r="Q45" s="61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118"/>
    </row>
    <row r="46" spans="1:37" ht="39.75" customHeight="1" x14ac:dyDescent="0.25">
      <c r="A46" s="165"/>
      <c r="B46" s="166"/>
      <c r="C46" s="166"/>
      <c r="D46" s="166"/>
      <c r="E46" s="166"/>
      <c r="F46" s="166"/>
      <c r="G46" s="166"/>
      <c r="H46" s="166"/>
      <c r="I46" s="167"/>
      <c r="J46" s="154"/>
      <c r="K46" s="155"/>
      <c r="L46" s="155"/>
      <c r="M46" s="156"/>
      <c r="N46" s="154"/>
      <c r="O46" s="155"/>
      <c r="P46" s="156"/>
      <c r="Q46" s="61"/>
    </row>
    <row r="47" spans="1:37" ht="12.75" customHeight="1" x14ac:dyDescent="0.25">
      <c r="A47" s="157" t="s">
        <v>19</v>
      </c>
      <c r="B47" s="158"/>
      <c r="C47" s="158"/>
      <c r="D47" s="158"/>
      <c r="E47" s="158"/>
      <c r="F47" s="158"/>
      <c r="G47" s="158"/>
      <c r="H47" s="158"/>
      <c r="I47" s="159"/>
      <c r="J47" s="207"/>
      <c r="K47" s="208"/>
      <c r="L47" s="208"/>
      <c r="M47" s="209"/>
      <c r="N47" s="137"/>
      <c r="O47" s="138"/>
      <c r="P47" s="139"/>
      <c r="Q47" s="62"/>
    </row>
    <row r="48" spans="1:37" s="19" customFormat="1" ht="12.75" customHeight="1" x14ac:dyDescent="0.3">
      <c r="A48" s="127" t="s">
        <v>71</v>
      </c>
      <c r="B48" s="128"/>
      <c r="C48" s="128"/>
      <c r="D48" s="128"/>
      <c r="E48" s="128"/>
      <c r="F48" s="128"/>
      <c r="G48" s="128"/>
      <c r="H48" s="128"/>
      <c r="I48" s="129"/>
      <c r="J48" s="143"/>
      <c r="K48" s="144"/>
      <c r="L48" s="144"/>
      <c r="M48" s="145"/>
      <c r="N48" s="137"/>
      <c r="O48" s="138"/>
      <c r="P48" s="139"/>
      <c r="Q48" s="63"/>
      <c r="R48"/>
      <c r="S48"/>
      <c r="T48"/>
      <c r="U48" s="113"/>
      <c r="V48" s="113"/>
      <c r="W48" s="113"/>
      <c r="X48" s="113"/>
      <c r="Y48" s="113"/>
      <c r="Z48" s="113"/>
      <c r="AA48" s="113"/>
      <c r="AB48" s="28"/>
      <c r="AC48"/>
      <c r="AD48"/>
      <c r="AE48"/>
      <c r="AF48"/>
      <c r="AG48"/>
      <c r="AH48"/>
      <c r="AI48"/>
      <c r="AJ48"/>
      <c r="AK48"/>
    </row>
    <row r="49" spans="1:37" s="19" customFormat="1" ht="15.6" x14ac:dyDescent="0.3">
      <c r="A49" s="127" t="s">
        <v>85</v>
      </c>
      <c r="B49" s="128"/>
      <c r="C49" s="128"/>
      <c r="D49" s="128"/>
      <c r="E49" s="128"/>
      <c r="F49" s="128"/>
      <c r="G49" s="128"/>
      <c r="H49" s="128"/>
      <c r="I49" s="129"/>
      <c r="J49" s="140"/>
      <c r="K49" s="141"/>
      <c r="L49" s="141"/>
      <c r="M49" s="142"/>
      <c r="N49" s="137"/>
      <c r="O49" s="138"/>
      <c r="P49" s="139"/>
      <c r="Q49" s="64"/>
      <c r="R49"/>
      <c r="S49"/>
      <c r="T49"/>
      <c r="U49" s="113"/>
      <c r="V49" s="113"/>
      <c r="W49" s="113"/>
      <c r="X49" s="113"/>
      <c r="Y49" s="113"/>
      <c r="Z49" s="113"/>
      <c r="AA49" s="113"/>
      <c r="AB49" s="28"/>
      <c r="AC49"/>
      <c r="AD49"/>
      <c r="AE49"/>
      <c r="AF49"/>
      <c r="AG49"/>
      <c r="AH49"/>
      <c r="AI49"/>
      <c r="AJ49"/>
      <c r="AK49"/>
    </row>
    <row r="50" spans="1:37" s="19" customFormat="1" ht="13.2" customHeight="1" x14ac:dyDescent="0.25">
      <c r="A50" s="127" t="s">
        <v>35</v>
      </c>
      <c r="B50" s="128"/>
      <c r="C50" s="128"/>
      <c r="D50" s="128"/>
      <c r="E50" s="128"/>
      <c r="F50" s="128"/>
      <c r="G50" s="128"/>
      <c r="H50" s="128"/>
      <c r="I50" s="129"/>
      <c r="J50" s="143"/>
      <c r="K50" s="144"/>
      <c r="L50" s="144"/>
      <c r="M50" s="145"/>
      <c r="N50" s="137"/>
      <c r="O50" s="138"/>
      <c r="P50" s="139"/>
      <c r="Q50" s="63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</row>
    <row r="51" spans="1:37" s="19" customFormat="1" ht="13.2" customHeight="1" x14ac:dyDescent="0.25">
      <c r="A51" s="127" t="s">
        <v>36</v>
      </c>
      <c r="B51" s="128"/>
      <c r="C51" s="128"/>
      <c r="D51" s="128"/>
      <c r="E51" s="128"/>
      <c r="F51" s="128"/>
      <c r="G51" s="128"/>
      <c r="H51" s="128"/>
      <c r="I51" s="129"/>
      <c r="J51" s="137"/>
      <c r="K51" s="138"/>
      <c r="L51" s="138"/>
      <c r="M51" s="139"/>
      <c r="N51" s="137"/>
      <c r="O51" s="138"/>
      <c r="P51" s="139"/>
      <c r="Q51" s="63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</row>
    <row r="52" spans="1:37" s="19" customFormat="1" x14ac:dyDescent="0.25">
      <c r="A52" s="127" t="s">
        <v>37</v>
      </c>
      <c r="B52" s="128"/>
      <c r="C52" s="128"/>
      <c r="D52" s="128"/>
      <c r="E52" s="128"/>
      <c r="F52" s="128"/>
      <c r="G52" s="128"/>
      <c r="H52" s="128"/>
      <c r="I52" s="129"/>
      <c r="J52" s="143"/>
      <c r="K52" s="144"/>
      <c r="L52" s="144"/>
      <c r="M52" s="145"/>
      <c r="N52" s="137"/>
      <c r="O52" s="138"/>
      <c r="P52" s="139"/>
      <c r="Q52" s="65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</row>
    <row r="53" spans="1:37" s="19" customFormat="1" x14ac:dyDescent="0.25">
      <c r="A53" s="127" t="s">
        <v>38</v>
      </c>
      <c r="B53" s="128"/>
      <c r="C53" s="128"/>
      <c r="D53" s="128"/>
      <c r="E53" s="128"/>
      <c r="F53" s="128"/>
      <c r="G53" s="128"/>
      <c r="H53" s="128"/>
      <c r="I53" s="129"/>
      <c r="J53" s="140"/>
      <c r="K53" s="141"/>
      <c r="L53" s="141"/>
      <c r="M53" s="142"/>
      <c r="N53" s="137"/>
      <c r="O53" s="138"/>
      <c r="P53" s="139"/>
      <c r="Q53" s="6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</row>
    <row r="54" spans="1:37" s="19" customFormat="1" ht="12.75" customHeight="1" x14ac:dyDescent="0.25">
      <c r="A54" s="127" t="s">
        <v>69</v>
      </c>
      <c r="B54" s="128"/>
      <c r="C54" s="128"/>
      <c r="D54" s="128"/>
      <c r="E54" s="128"/>
      <c r="F54" s="128"/>
      <c r="G54" s="128"/>
      <c r="H54" s="128"/>
      <c r="I54" s="129"/>
      <c r="J54" s="140"/>
      <c r="K54" s="141"/>
      <c r="L54" s="141"/>
      <c r="M54" s="142"/>
      <c r="N54" s="137" t="s">
        <v>40</v>
      </c>
      <c r="O54" s="138"/>
      <c r="P54" s="139"/>
      <c r="Q54" s="63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</row>
    <row r="55" spans="1:37" ht="14.4" customHeight="1" x14ac:dyDescent="0.25">
      <c r="A55" s="111"/>
      <c r="B55" s="111"/>
      <c r="C55" s="111"/>
      <c r="D55" s="111"/>
      <c r="E55" s="111"/>
      <c r="F55" s="111"/>
      <c r="G55" s="111"/>
      <c r="H55" s="111"/>
      <c r="I55" s="111"/>
      <c r="J55" s="111"/>
      <c r="K55" s="111"/>
      <c r="L55" s="111"/>
      <c r="M55" s="111"/>
      <c r="N55" s="111"/>
      <c r="O55" s="111"/>
      <c r="P55" s="111"/>
      <c r="Q55" s="112"/>
    </row>
    <row r="56" spans="1:37" x14ac:dyDescent="0.25">
      <c r="A56" s="110"/>
      <c r="B56" s="110"/>
      <c r="C56" s="39"/>
      <c r="D56" s="39"/>
      <c r="E56" s="39"/>
      <c r="F56" s="39"/>
      <c r="G56" s="39"/>
      <c r="H56" s="39"/>
      <c r="I56" s="39"/>
      <c r="J56" s="39"/>
      <c r="K56" s="39"/>
      <c r="L56" s="110"/>
      <c r="M56" s="110"/>
      <c r="N56" s="110"/>
      <c r="O56" s="110"/>
      <c r="P56" s="110"/>
      <c r="Q56" s="110"/>
    </row>
    <row r="57" spans="1:37" ht="15.6" x14ac:dyDescent="0.3">
      <c r="A57" s="66"/>
      <c r="B57" s="66"/>
      <c r="C57" s="66"/>
      <c r="D57" s="130" t="s">
        <v>11</v>
      </c>
      <c r="E57" s="130"/>
      <c r="F57" s="130"/>
      <c r="G57" s="130"/>
      <c r="H57" s="130"/>
      <c r="I57" s="130"/>
      <c r="J57" s="130"/>
      <c r="K57" s="130"/>
      <c r="L57" s="130"/>
      <c r="M57" s="130"/>
      <c r="N57" s="130"/>
      <c r="O57" s="66"/>
      <c r="P57" s="66"/>
      <c r="Q57" s="66"/>
    </row>
    <row r="58" spans="1:37" ht="12.75" customHeight="1" x14ac:dyDescent="0.25">
      <c r="A58" s="3"/>
      <c r="B58" s="3"/>
      <c r="C58" s="3"/>
      <c r="D58" s="119" t="s">
        <v>12</v>
      </c>
      <c r="E58" s="120"/>
      <c r="F58" s="198" t="s">
        <v>13</v>
      </c>
      <c r="G58" s="199"/>
      <c r="H58" s="199"/>
      <c r="I58" s="199"/>
      <c r="J58" s="199"/>
      <c r="K58" s="199"/>
      <c r="L58" s="199"/>
      <c r="M58" s="199"/>
      <c r="N58" s="200"/>
      <c r="O58" s="3"/>
      <c r="P58" s="67"/>
      <c r="Q58" s="67"/>
    </row>
    <row r="59" spans="1:37" x14ac:dyDescent="0.25">
      <c r="A59" s="3"/>
      <c r="B59" s="3"/>
      <c r="C59" s="3"/>
      <c r="D59" s="121"/>
      <c r="E59" s="122"/>
      <c r="F59" s="71">
        <v>10</v>
      </c>
      <c r="G59" s="40">
        <v>5</v>
      </c>
      <c r="H59" s="72">
        <v>2</v>
      </c>
      <c r="I59" s="40">
        <v>1</v>
      </c>
      <c r="J59" s="73">
        <v>0.5</v>
      </c>
      <c r="K59" s="40">
        <v>0.25</v>
      </c>
      <c r="L59" s="40">
        <v>0.1</v>
      </c>
      <c r="M59" s="33">
        <v>0.05</v>
      </c>
      <c r="N59" s="33" t="s">
        <v>14</v>
      </c>
      <c r="O59" s="68"/>
      <c r="P59" s="68"/>
      <c r="Q59" s="3"/>
    </row>
    <row r="60" spans="1:37" s="12" customFormat="1" ht="15" customHeight="1" x14ac:dyDescent="0.25">
      <c r="A60" s="70"/>
      <c r="B60" s="70"/>
      <c r="C60" s="70"/>
      <c r="D60" s="123" t="s">
        <v>18</v>
      </c>
      <c r="E60" s="124"/>
      <c r="F60" s="74"/>
      <c r="G60" s="32"/>
      <c r="H60" s="32"/>
      <c r="I60" s="32"/>
      <c r="J60" s="32"/>
      <c r="K60" s="32"/>
      <c r="L60" s="32"/>
      <c r="M60" s="32"/>
      <c r="N60" s="32"/>
      <c r="O60" s="69"/>
      <c r="P60" s="69"/>
      <c r="Q60" s="7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</row>
    <row r="61" spans="1:37" s="12" customFormat="1" ht="15" customHeight="1" x14ac:dyDescent="0.25">
      <c r="A61" s="70"/>
      <c r="B61" s="70"/>
      <c r="C61" s="70"/>
      <c r="D61" s="125" t="s">
        <v>15</v>
      </c>
      <c r="E61" s="126"/>
      <c r="F61" s="74"/>
      <c r="G61" s="74"/>
      <c r="H61" s="74"/>
      <c r="I61" s="74"/>
      <c r="J61" s="74"/>
      <c r="K61" s="74"/>
      <c r="L61" s="74"/>
      <c r="M61" s="74"/>
      <c r="N61" s="74"/>
      <c r="O61" s="69"/>
      <c r="P61" s="69"/>
      <c r="Q61" s="70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</row>
    <row r="62" spans="1:37" s="12" customFormat="1" ht="15" customHeight="1" x14ac:dyDescent="0.25">
      <c r="A62" s="100" t="s">
        <v>1</v>
      </c>
      <c r="B62" s="77"/>
      <c r="C62" s="78"/>
      <c r="D62" s="79"/>
      <c r="E62" s="79"/>
      <c r="F62" s="79"/>
      <c r="G62" s="79"/>
      <c r="H62" s="79"/>
      <c r="I62" s="79"/>
      <c r="J62" s="79"/>
      <c r="K62" s="79"/>
      <c r="L62" s="69"/>
      <c r="M62" s="69"/>
      <c r="N62" s="70"/>
      <c r="O62" s="69"/>
      <c r="P62" s="69"/>
      <c r="Q62" s="69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</row>
    <row r="63" spans="1:37" s="12" customFormat="1" ht="13.2" customHeight="1" x14ac:dyDescent="0.3">
      <c r="A63" s="101" t="s">
        <v>80</v>
      </c>
      <c r="B63" s="11"/>
      <c r="C63" s="41"/>
      <c r="D63" s="42"/>
      <c r="E63" s="43"/>
      <c r="F63" s="44"/>
      <c r="G63" s="44"/>
      <c r="H63" s="45"/>
      <c r="I63" s="46"/>
      <c r="J63" s="47"/>
      <c r="K63" s="48"/>
      <c r="L63" s="3"/>
      <c r="M63" s="3"/>
      <c r="N63" s="3"/>
      <c r="O63" s="70"/>
      <c r="P63" s="70"/>
      <c r="Q63" s="70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</row>
    <row r="64" spans="1:37" s="12" customFormat="1" ht="12.75" customHeight="1" x14ac:dyDescent="0.25">
      <c r="B64" s="13"/>
      <c r="C64" s="34"/>
      <c r="D64" s="34"/>
      <c r="E64" s="34"/>
      <c r="F64" s="34"/>
      <c r="G64" s="34"/>
      <c r="H64" s="34"/>
      <c r="I64" s="34"/>
      <c r="J64" s="34"/>
      <c r="K64" s="34"/>
      <c r="L64" s="3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</row>
    <row r="65" spans="1:17" ht="40.5" customHeight="1" x14ac:dyDescent="0.25">
      <c r="A65" s="160" t="s">
        <v>7</v>
      </c>
      <c r="B65" s="160"/>
      <c r="C65" s="201"/>
      <c r="D65" s="201"/>
      <c r="E65" s="201"/>
      <c r="F65" s="201"/>
      <c r="G65" s="201"/>
      <c r="H65" s="201"/>
      <c r="I65" s="201"/>
      <c r="J65" s="201"/>
      <c r="K65" s="201"/>
      <c r="L65" s="201"/>
      <c r="M65" s="201"/>
      <c r="N65" s="201"/>
      <c r="O65" s="201"/>
      <c r="P65" s="201"/>
      <c r="Q65" s="117"/>
    </row>
    <row r="66" spans="1:17" ht="3.6" customHeight="1" x14ac:dyDescent="0.25">
      <c r="A66" s="25"/>
      <c r="B66" s="26"/>
      <c r="C66" s="30"/>
      <c r="D66" s="30"/>
      <c r="E66" s="30"/>
      <c r="F66" s="30"/>
      <c r="G66" s="30"/>
      <c r="H66" s="30"/>
      <c r="I66" s="30"/>
      <c r="J66" s="30"/>
      <c r="K66" s="30"/>
      <c r="L66" s="3"/>
      <c r="M66" s="3"/>
      <c r="N66" s="3"/>
      <c r="O66" s="3"/>
      <c r="P66" s="3"/>
    </row>
    <row r="67" spans="1:17" ht="14.25" customHeight="1" x14ac:dyDescent="0.25">
      <c r="A67" s="27" t="s">
        <v>6</v>
      </c>
      <c r="B67" s="17"/>
      <c r="C67" s="49"/>
      <c r="D67" s="192"/>
      <c r="E67" s="192"/>
      <c r="F67" s="192"/>
      <c r="G67" s="192"/>
      <c r="H67" s="80"/>
      <c r="I67" s="116"/>
      <c r="J67" s="116"/>
      <c r="K67" s="197"/>
      <c r="L67" s="197"/>
      <c r="M67" s="197"/>
      <c r="N67" s="197"/>
      <c r="O67" s="197"/>
      <c r="P67" s="197"/>
      <c r="Q67" s="75"/>
    </row>
    <row r="68" spans="1:17" ht="8.25" hidden="1" customHeight="1" x14ac:dyDescent="0.25">
      <c r="A68" s="14" t="s">
        <v>16</v>
      </c>
      <c r="B68" s="15"/>
      <c r="C68" s="49"/>
      <c r="D68" s="50"/>
      <c r="E68" s="193"/>
      <c r="F68" s="194"/>
      <c r="G68" s="194"/>
      <c r="H68" s="194"/>
      <c r="I68" s="194"/>
      <c r="J68" s="194"/>
      <c r="K68" s="194"/>
      <c r="L68" s="194"/>
      <c r="M68" s="194"/>
      <c r="N68" s="194"/>
      <c r="O68" s="194"/>
      <c r="P68" s="194"/>
      <c r="Q68" s="195"/>
    </row>
    <row r="69" spans="1:17" x14ac:dyDescent="0.25">
      <c r="A69" s="16"/>
      <c r="B69" s="17"/>
      <c r="C69" s="51"/>
      <c r="D69" s="51"/>
      <c r="E69" s="196" t="s">
        <v>2</v>
      </c>
      <c r="F69" s="196"/>
      <c r="G69" s="196" t="s">
        <v>17</v>
      </c>
      <c r="H69" s="196"/>
      <c r="I69" s="196"/>
      <c r="J69" s="196"/>
      <c r="K69" s="196" t="s">
        <v>3</v>
      </c>
      <c r="L69" s="196"/>
      <c r="M69" s="196"/>
      <c r="N69" s="196"/>
      <c r="O69" s="196"/>
      <c r="P69" s="196"/>
      <c r="Q69" s="76"/>
    </row>
    <row r="70" spans="1:17" ht="12.75" customHeight="1" x14ac:dyDescent="0.25">
      <c r="A70" s="16"/>
      <c r="B70" s="17"/>
      <c r="C70" s="51"/>
      <c r="D70" s="51"/>
      <c r="E70" s="75"/>
      <c r="F70" s="115"/>
      <c r="G70" s="115"/>
      <c r="H70" s="115"/>
      <c r="I70" s="115"/>
      <c r="J70" s="115"/>
      <c r="K70" s="115"/>
      <c r="L70" s="115"/>
      <c r="M70" s="115"/>
      <c r="N70" s="115"/>
      <c r="O70" s="115"/>
      <c r="P70" s="115"/>
      <c r="Q70" s="115"/>
    </row>
    <row r="71" spans="1:17" x14ac:dyDescent="0.25">
      <c r="E71" s="191"/>
      <c r="F71" s="191"/>
      <c r="G71" s="191"/>
      <c r="H71" s="191"/>
      <c r="I71" s="191"/>
      <c r="J71" s="191"/>
      <c r="K71" s="76"/>
      <c r="L71" s="76"/>
      <c r="M71" s="76"/>
      <c r="N71" s="76"/>
      <c r="O71" s="76"/>
      <c r="P71" s="76"/>
      <c r="Q71" s="76"/>
    </row>
    <row r="74" spans="1:17" ht="12.45" customHeight="1" x14ac:dyDescent="0.25"/>
    <row r="75" spans="1:17" ht="12.45" customHeight="1" x14ac:dyDescent="0.25"/>
    <row r="76" spans="1:17" ht="12.45" customHeight="1" x14ac:dyDescent="0.25"/>
    <row r="77" spans="1:17" ht="12.45" customHeight="1" x14ac:dyDescent="0.25"/>
  </sheetData>
  <mergeCells count="95">
    <mergeCell ref="K2:Y2"/>
    <mergeCell ref="K3:Y3"/>
    <mergeCell ref="D57:N57"/>
    <mergeCell ref="M15:P16"/>
    <mergeCell ref="G24:P24"/>
    <mergeCell ref="A22:F22"/>
    <mergeCell ref="G22:P22"/>
    <mergeCell ref="A25:F25"/>
    <mergeCell ref="G25:P25"/>
    <mergeCell ref="A24:F24"/>
    <mergeCell ref="A23:F23"/>
    <mergeCell ref="A21:F21"/>
    <mergeCell ref="G21:P21"/>
    <mergeCell ref="G23:P23"/>
    <mergeCell ref="M17:P17"/>
    <mergeCell ref="M18:P18"/>
    <mergeCell ref="N48:P48"/>
    <mergeCell ref="N54:P54"/>
    <mergeCell ref="N45:P46"/>
    <mergeCell ref="J50:M50"/>
    <mergeCell ref="J47:M47"/>
    <mergeCell ref="J49:M49"/>
    <mergeCell ref="J48:M48"/>
    <mergeCell ref="A20:P20"/>
    <mergeCell ref="E71:F71"/>
    <mergeCell ref="G71:J71"/>
    <mergeCell ref="D58:E59"/>
    <mergeCell ref="D60:E60"/>
    <mergeCell ref="D61:E61"/>
    <mergeCell ref="D67:G67"/>
    <mergeCell ref="E68:Q68"/>
    <mergeCell ref="E69:F69"/>
    <mergeCell ref="G69:J69"/>
    <mergeCell ref="K67:P67"/>
    <mergeCell ref="K69:P69"/>
    <mergeCell ref="F58:N58"/>
    <mergeCell ref="C65:P65"/>
    <mergeCell ref="AC44:AD44"/>
    <mergeCell ref="A5:D12"/>
    <mergeCell ref="O10:P11"/>
    <mergeCell ref="N10:N11"/>
    <mergeCell ref="E10:M12"/>
    <mergeCell ref="E5:P5"/>
    <mergeCell ref="E6:P6"/>
    <mergeCell ref="E7:P8"/>
    <mergeCell ref="N12:O12"/>
    <mergeCell ref="A34:P34"/>
    <mergeCell ref="A32:F32"/>
    <mergeCell ref="M14:P14"/>
    <mergeCell ref="G28:P28"/>
    <mergeCell ref="G29:P29"/>
    <mergeCell ref="G30:P30"/>
    <mergeCell ref="G27:P27"/>
    <mergeCell ref="G31:P31"/>
    <mergeCell ref="A27:F27"/>
    <mergeCell ref="A26:F26"/>
    <mergeCell ref="G26:P26"/>
    <mergeCell ref="A29:F29"/>
    <mergeCell ref="A28:F28"/>
    <mergeCell ref="A65:B65"/>
    <mergeCell ref="AA44:AB44"/>
    <mergeCell ref="A45:I46"/>
    <mergeCell ref="A36:P36"/>
    <mergeCell ref="N47:P47"/>
    <mergeCell ref="A37:P37"/>
    <mergeCell ref="A38:P38"/>
    <mergeCell ref="A39:P39"/>
    <mergeCell ref="N50:P50"/>
    <mergeCell ref="N52:P52"/>
    <mergeCell ref="A54:I54"/>
    <mergeCell ref="J54:M54"/>
    <mergeCell ref="N51:P51"/>
    <mergeCell ref="A35:P35"/>
    <mergeCell ref="A44:P44"/>
    <mergeCell ref="N53:P53"/>
    <mergeCell ref="A53:I53"/>
    <mergeCell ref="J53:M53"/>
    <mergeCell ref="J52:M52"/>
    <mergeCell ref="J51:M51"/>
    <mergeCell ref="A30:F30"/>
    <mergeCell ref="A40:P40"/>
    <mergeCell ref="N49:P49"/>
    <mergeCell ref="A31:F31"/>
    <mergeCell ref="G32:P32"/>
    <mergeCell ref="A33:P33"/>
    <mergeCell ref="A51:I51"/>
    <mergeCell ref="A43:P43"/>
    <mergeCell ref="J45:M46"/>
    <mergeCell ref="A52:I52"/>
    <mergeCell ref="A41:P41"/>
    <mergeCell ref="A42:P42"/>
    <mergeCell ref="A47:I47"/>
    <mergeCell ref="A48:I48"/>
    <mergeCell ref="A49:I49"/>
    <mergeCell ref="A50:I50"/>
  </mergeCells>
  <conditionalFormatting sqref="A35:P43">
    <cfRule type="expression" dxfId="0" priority="1">
      <formula>DATEVALUE(MID(A35,SEARCH("??.??.???? г.",A35),10))&lt;=$G$29</formula>
    </cfRule>
  </conditionalFormatting>
  <pageMargins left="0.70866141732283472" right="0.70866141732283472" top="0.55118110236220474" bottom="0.55118110236220474" header="0.31496062992125984" footer="0.31496062992125984"/>
  <pageSetup paperSize="9" scale="82" orientation="portrait" cellComments="asDisplayed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43"/>
  <sheetViews>
    <sheetView view="pageBreakPreview" zoomScaleNormal="100" zoomScaleSheetLayoutView="100" workbookViewId="0">
      <selection activeCell="R27" sqref="R27"/>
    </sheetView>
  </sheetViews>
  <sheetFormatPr defaultRowHeight="13.2" x14ac:dyDescent="0.25"/>
  <cols>
    <col min="1" max="1" width="2.88671875" customWidth="1"/>
    <col min="2" max="8" width="6.6640625" customWidth="1"/>
    <col min="9" max="9" width="12.33203125" customWidth="1"/>
    <col min="10" max="10" width="7.6640625" customWidth="1"/>
    <col min="11" max="13" width="6.6640625" customWidth="1"/>
  </cols>
  <sheetData>
    <row r="1" spans="1:23" ht="18" x14ac:dyDescent="0.3">
      <c r="A1" s="97"/>
      <c r="B1" s="222" t="s">
        <v>72</v>
      </c>
      <c r="C1" s="222"/>
      <c r="D1" s="222"/>
      <c r="E1" s="222"/>
      <c r="F1" s="222"/>
      <c r="G1" s="222"/>
      <c r="H1" s="223" t="str">
        <f>MID(Физ.мех.!O10,1,13)</f>
        <v/>
      </c>
      <c r="I1" s="223"/>
      <c r="J1" s="98"/>
      <c r="K1" s="98"/>
      <c r="L1" s="98"/>
      <c r="M1" s="98"/>
      <c r="N1" s="81"/>
      <c r="O1" s="81"/>
      <c r="P1" s="81"/>
      <c r="Q1" s="81"/>
      <c r="R1" s="81"/>
      <c r="S1" s="81"/>
      <c r="T1" s="99"/>
      <c r="U1" s="97" t="s">
        <v>73</v>
      </c>
      <c r="V1" s="81"/>
      <c r="W1" s="81"/>
    </row>
    <row r="2" spans="1:23" ht="13.8" x14ac:dyDescent="0.25">
      <c r="A2" s="97"/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2"/>
      <c r="P2" s="81"/>
      <c r="Q2" s="81"/>
      <c r="R2" s="81"/>
      <c r="S2" s="81"/>
      <c r="T2" s="81"/>
      <c r="U2" s="81"/>
      <c r="V2" s="81"/>
      <c r="W2" s="81"/>
    </row>
    <row r="3" spans="1:23" ht="13.8" x14ac:dyDescent="0.25">
      <c r="A3" s="97"/>
      <c r="B3" s="81" t="s">
        <v>74</v>
      </c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</row>
    <row r="4" spans="1:23" ht="16.2" x14ac:dyDescent="0.25">
      <c r="A4" s="97"/>
      <c r="B4" s="83" t="s">
        <v>42</v>
      </c>
      <c r="C4" s="83" t="s">
        <v>43</v>
      </c>
      <c r="D4" s="84" t="s">
        <v>44</v>
      </c>
      <c r="E4" s="83" t="s">
        <v>45</v>
      </c>
      <c r="F4" s="83" t="s">
        <v>46</v>
      </c>
      <c r="G4" s="83" t="s">
        <v>47</v>
      </c>
      <c r="H4" s="83" t="s">
        <v>48</v>
      </c>
      <c r="I4" s="84" t="s">
        <v>49</v>
      </c>
      <c r="J4" s="85" t="s">
        <v>39</v>
      </c>
      <c r="K4" s="85" t="s">
        <v>50</v>
      </c>
      <c r="L4" s="83" t="s">
        <v>51</v>
      </c>
      <c r="M4" s="83" t="s">
        <v>52</v>
      </c>
      <c r="N4" s="81"/>
      <c r="O4" s="81"/>
      <c r="P4" s="81"/>
      <c r="Q4" s="81"/>
      <c r="R4" s="81"/>
      <c r="S4" s="81"/>
      <c r="T4" s="81"/>
      <c r="U4" s="81"/>
      <c r="V4" s="81">
        <v>0</v>
      </c>
      <c r="W4" s="81">
        <v>0</v>
      </c>
    </row>
    <row r="5" spans="1:23" ht="13.8" x14ac:dyDescent="0.25">
      <c r="A5" s="97"/>
      <c r="B5" s="83">
        <v>1</v>
      </c>
      <c r="C5" s="103">
        <v>290</v>
      </c>
      <c r="D5" s="219">
        <v>10</v>
      </c>
      <c r="E5" s="219">
        <v>20</v>
      </c>
      <c r="F5" s="219">
        <v>20</v>
      </c>
      <c r="G5" s="219">
        <v>10</v>
      </c>
      <c r="H5" s="219">
        <f>E5/(F5*G5)</f>
        <v>0.1</v>
      </c>
      <c r="I5" s="86">
        <f>LN(D5/(D5-B5))</f>
        <v>0.10536051565782635</v>
      </c>
      <c r="J5" s="83">
        <f>H5*C5</f>
        <v>29</v>
      </c>
      <c r="K5" s="210">
        <v>18.5</v>
      </c>
      <c r="L5" s="213">
        <f>LINEST(V4:V9,W4:W9)</f>
        <v>4.2204803198198776E-3</v>
      </c>
      <c r="M5" s="233">
        <f>864*L5/(0.7+0.03*K5)</f>
        <v>2.9055737022504977</v>
      </c>
      <c r="N5" s="81"/>
      <c r="O5" s="81"/>
      <c r="P5" s="81"/>
      <c r="Q5" s="81"/>
      <c r="R5" s="81"/>
      <c r="S5" s="81"/>
      <c r="T5" s="81"/>
      <c r="U5" s="81"/>
      <c r="V5" s="87">
        <f t="shared" ref="V5:W9" si="0">I5</f>
        <v>0.10536051565782635</v>
      </c>
      <c r="W5" s="81">
        <f t="shared" si="0"/>
        <v>29</v>
      </c>
    </row>
    <row r="6" spans="1:23" ht="13.8" x14ac:dyDescent="0.25">
      <c r="A6" s="97"/>
      <c r="B6" s="83">
        <v>2</v>
      </c>
      <c r="C6" s="103">
        <v>490</v>
      </c>
      <c r="D6" s="220"/>
      <c r="E6" s="220"/>
      <c r="F6" s="220"/>
      <c r="G6" s="220"/>
      <c r="H6" s="220"/>
      <c r="I6" s="86">
        <f>LN(D5/(D5-B6))</f>
        <v>0.22314355131420976</v>
      </c>
      <c r="J6" s="83">
        <f>H5*C6</f>
        <v>49</v>
      </c>
      <c r="K6" s="211"/>
      <c r="L6" s="214"/>
      <c r="M6" s="234"/>
      <c r="N6" s="81"/>
      <c r="O6" s="81"/>
      <c r="P6" s="81"/>
      <c r="Q6" s="81"/>
      <c r="R6" s="81"/>
      <c r="S6" s="81"/>
      <c r="T6" s="81"/>
      <c r="U6" s="81"/>
      <c r="V6" s="87">
        <f t="shared" si="0"/>
        <v>0.22314355131420976</v>
      </c>
      <c r="W6" s="81">
        <f t="shared" si="0"/>
        <v>49</v>
      </c>
    </row>
    <row r="7" spans="1:23" ht="13.8" x14ac:dyDescent="0.25">
      <c r="A7" s="97"/>
      <c r="B7" s="83">
        <v>3</v>
      </c>
      <c r="C7" s="103">
        <v>900</v>
      </c>
      <c r="D7" s="220"/>
      <c r="E7" s="220"/>
      <c r="F7" s="220"/>
      <c r="G7" s="220"/>
      <c r="H7" s="220"/>
      <c r="I7" s="86">
        <f>LN(D5/(D5-B7))</f>
        <v>0.35667494393873239</v>
      </c>
      <c r="J7" s="83">
        <f>H5*C7</f>
        <v>90</v>
      </c>
      <c r="K7" s="211"/>
      <c r="L7" s="214"/>
      <c r="M7" s="234"/>
      <c r="N7" s="81"/>
      <c r="O7" s="81"/>
      <c r="P7" s="81"/>
      <c r="Q7" s="81"/>
      <c r="R7" s="81"/>
      <c r="S7" s="81"/>
      <c r="T7" s="81"/>
      <c r="U7" s="81"/>
      <c r="V7" s="87">
        <f t="shared" si="0"/>
        <v>0.35667494393873239</v>
      </c>
      <c r="W7" s="81">
        <f t="shared" si="0"/>
        <v>90</v>
      </c>
    </row>
    <row r="8" spans="1:23" ht="13.8" x14ac:dyDescent="0.25">
      <c r="A8" s="97"/>
      <c r="B8" s="83">
        <v>4</v>
      </c>
      <c r="C8" s="103">
        <v>1000</v>
      </c>
      <c r="D8" s="220"/>
      <c r="E8" s="220"/>
      <c r="F8" s="220"/>
      <c r="G8" s="220"/>
      <c r="H8" s="220"/>
      <c r="I8" s="86">
        <f>LN(D5/(D5-B8))</f>
        <v>0.51082562376599072</v>
      </c>
      <c r="J8" s="83">
        <f>H5*C8</f>
        <v>100</v>
      </c>
      <c r="K8" s="211"/>
      <c r="L8" s="214"/>
      <c r="M8" s="234"/>
      <c r="N8" s="81"/>
      <c r="O8" s="81"/>
      <c r="P8" s="81"/>
      <c r="Q8" s="81"/>
      <c r="R8" s="81"/>
      <c r="S8" s="81"/>
      <c r="T8" s="81"/>
      <c r="U8" s="81"/>
      <c r="V8" s="87">
        <f t="shared" si="0"/>
        <v>0.51082562376599072</v>
      </c>
      <c r="W8" s="81">
        <f t="shared" si="0"/>
        <v>100</v>
      </c>
    </row>
    <row r="9" spans="1:23" ht="13.8" x14ac:dyDescent="0.25">
      <c r="A9" s="97"/>
      <c r="B9" s="83">
        <v>5</v>
      </c>
      <c r="C9" s="103">
        <v>1700</v>
      </c>
      <c r="D9" s="221"/>
      <c r="E9" s="221"/>
      <c r="F9" s="221"/>
      <c r="G9" s="221"/>
      <c r="H9" s="221"/>
      <c r="I9" s="88">
        <f>LN(D5/(D5-B9))</f>
        <v>0.69314718055994529</v>
      </c>
      <c r="J9" s="83">
        <f>H5*C9</f>
        <v>170</v>
      </c>
      <c r="K9" s="212"/>
      <c r="L9" s="215"/>
      <c r="M9" s="235"/>
      <c r="N9" s="81"/>
      <c r="O9" s="81"/>
      <c r="P9" s="81"/>
      <c r="Q9" s="81"/>
      <c r="R9" s="81"/>
      <c r="S9" s="81"/>
      <c r="T9" s="81"/>
      <c r="U9" s="81"/>
      <c r="V9" s="87">
        <f t="shared" si="0"/>
        <v>0.69314718055994529</v>
      </c>
      <c r="W9" s="81">
        <f t="shared" si="0"/>
        <v>170</v>
      </c>
    </row>
    <row r="10" spans="1:23" ht="13.8" x14ac:dyDescent="0.25">
      <c r="A10" s="97"/>
      <c r="B10" s="216" t="s">
        <v>53</v>
      </c>
      <c r="C10" s="217"/>
      <c r="D10" s="217"/>
      <c r="E10" s="217"/>
      <c r="F10" s="217"/>
      <c r="G10" s="217"/>
      <c r="H10" s="89">
        <f>M5</f>
        <v>2.9055737022504977</v>
      </c>
      <c r="I10" s="90" t="s">
        <v>54</v>
      </c>
      <c r="J10" s="81"/>
      <c r="K10" s="104"/>
      <c r="L10" s="82"/>
      <c r="M10" s="82"/>
      <c r="N10" s="81"/>
      <c r="O10" s="81"/>
      <c r="P10" s="81"/>
      <c r="Q10" s="81"/>
      <c r="R10" s="81"/>
      <c r="S10" s="81"/>
      <c r="T10" s="81"/>
      <c r="U10" s="81"/>
      <c r="V10" s="81"/>
      <c r="W10" s="81"/>
    </row>
    <row r="11" spans="1:23" ht="13.8" x14ac:dyDescent="0.25">
      <c r="A11" s="97"/>
      <c r="B11" s="218" t="s">
        <v>55</v>
      </c>
      <c r="C11" s="218"/>
      <c r="D11" s="218"/>
      <c r="E11" s="218"/>
      <c r="F11" s="218"/>
      <c r="G11" s="216"/>
      <c r="H11" s="91">
        <v>0.6</v>
      </c>
      <c r="I11" s="92" t="s">
        <v>0</v>
      </c>
      <c r="J11" s="81"/>
      <c r="K11" s="104"/>
      <c r="L11" s="81"/>
      <c r="M11" s="81"/>
      <c r="N11" s="81"/>
      <c r="O11" s="81"/>
      <c r="P11" s="81"/>
      <c r="Q11" s="81"/>
      <c r="R11" s="81"/>
      <c r="S11" s="81"/>
      <c r="T11" s="81"/>
      <c r="U11" s="81"/>
      <c r="V11" s="81"/>
      <c r="W11" s="81"/>
    </row>
    <row r="12" spans="1:23" ht="13.8" x14ac:dyDescent="0.25">
      <c r="A12" s="97"/>
      <c r="B12" s="105"/>
      <c r="C12" s="105"/>
      <c r="D12" s="105"/>
      <c r="E12" s="105"/>
      <c r="F12" s="105"/>
      <c r="G12" s="105"/>
      <c r="H12" s="93"/>
      <c r="I12" s="93"/>
      <c r="J12" s="81"/>
      <c r="K12" s="104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</row>
    <row r="13" spans="1:23" ht="13.8" x14ac:dyDescent="0.25">
      <c r="A13" s="97"/>
      <c r="B13" s="105"/>
      <c r="C13" s="105"/>
      <c r="D13" s="105"/>
      <c r="E13" s="105"/>
      <c r="F13" s="105"/>
      <c r="G13" s="105"/>
      <c r="H13" s="93"/>
      <c r="I13" s="93"/>
      <c r="J13" s="81"/>
      <c r="K13" s="81"/>
      <c r="L13" s="81"/>
      <c r="M13" s="81"/>
      <c r="N13" s="81"/>
      <c r="O13" s="81"/>
      <c r="P13" s="81"/>
      <c r="Q13" s="81"/>
      <c r="R13" s="81"/>
      <c r="S13" s="81"/>
      <c r="T13" s="81"/>
      <c r="U13" s="81"/>
    </row>
    <row r="14" spans="1:23" ht="13.8" x14ac:dyDescent="0.25">
      <c r="A14" s="97"/>
      <c r="B14" s="94" t="s">
        <v>56</v>
      </c>
      <c r="C14" s="95"/>
      <c r="D14" s="95"/>
      <c r="E14" s="95"/>
      <c r="F14" s="95"/>
      <c r="G14" s="95"/>
      <c r="H14" s="95"/>
      <c r="I14" s="95"/>
      <c r="J14" s="96"/>
      <c r="K14" s="81"/>
      <c r="L14" s="81"/>
      <c r="M14" s="81"/>
      <c r="N14" s="81"/>
      <c r="O14" s="81"/>
      <c r="P14" s="81"/>
      <c r="Q14" s="81"/>
      <c r="R14" s="81"/>
      <c r="S14" s="81"/>
      <c r="T14" s="81"/>
      <c r="U14" s="81"/>
    </row>
    <row r="15" spans="1:23" ht="13.8" x14ac:dyDescent="0.25">
      <c r="A15" s="97"/>
      <c r="B15" s="224" t="s">
        <v>57</v>
      </c>
      <c r="C15" s="225"/>
      <c r="D15" s="225"/>
      <c r="E15" s="225"/>
      <c r="F15" s="225"/>
      <c r="G15" s="225"/>
      <c r="H15" s="225"/>
      <c r="I15" s="225"/>
      <c r="J15" s="226"/>
      <c r="K15" s="81"/>
      <c r="L15" s="81"/>
      <c r="M15" s="81"/>
      <c r="N15" s="81"/>
      <c r="O15" s="81"/>
      <c r="P15" s="81"/>
      <c r="Q15" s="81"/>
      <c r="R15" s="81"/>
      <c r="S15" s="81"/>
      <c r="T15" s="81"/>
      <c r="U15" s="81"/>
    </row>
    <row r="16" spans="1:23" ht="13.8" x14ac:dyDescent="0.25">
      <c r="A16" s="97"/>
      <c r="B16" s="224" t="s">
        <v>58</v>
      </c>
      <c r="C16" s="225"/>
      <c r="D16" s="225"/>
      <c r="E16" s="225"/>
      <c r="F16" s="225"/>
      <c r="G16" s="225"/>
      <c r="H16" s="225"/>
      <c r="I16" s="225"/>
      <c r="J16" s="226"/>
      <c r="K16" s="81"/>
      <c r="L16" s="81"/>
      <c r="M16" s="81"/>
      <c r="N16" s="81"/>
      <c r="O16" s="81"/>
      <c r="P16" s="81"/>
      <c r="Q16" s="81"/>
      <c r="R16" s="81"/>
      <c r="S16" s="81"/>
      <c r="T16" s="81"/>
      <c r="U16" s="81"/>
    </row>
    <row r="17" spans="1:23" ht="13.8" x14ac:dyDescent="0.25">
      <c r="A17" s="97"/>
      <c r="B17" s="224" t="s">
        <v>59</v>
      </c>
      <c r="C17" s="225"/>
      <c r="D17" s="225"/>
      <c r="E17" s="225"/>
      <c r="F17" s="225"/>
      <c r="G17" s="225"/>
      <c r="H17" s="225"/>
      <c r="I17" s="225"/>
      <c r="J17" s="226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</row>
    <row r="18" spans="1:23" ht="13.8" x14ac:dyDescent="0.25">
      <c r="A18" s="97"/>
      <c r="B18" s="224" t="s">
        <v>60</v>
      </c>
      <c r="C18" s="225"/>
      <c r="D18" s="225"/>
      <c r="E18" s="225"/>
      <c r="F18" s="225"/>
      <c r="G18" s="225"/>
      <c r="H18" s="225"/>
      <c r="I18" s="225"/>
      <c r="J18" s="226"/>
      <c r="K18" s="81"/>
      <c r="L18" s="81"/>
      <c r="M18" s="81"/>
      <c r="N18" s="81"/>
      <c r="O18" s="81"/>
      <c r="P18" s="81"/>
      <c r="Q18" s="81"/>
      <c r="R18" s="81"/>
      <c r="S18" s="81"/>
      <c r="T18" s="81"/>
      <c r="U18" s="81"/>
    </row>
    <row r="19" spans="1:23" ht="14.4" x14ac:dyDescent="0.25">
      <c r="A19" s="97"/>
      <c r="B19" s="230" t="s">
        <v>61</v>
      </c>
      <c r="C19" s="231"/>
      <c r="D19" s="231"/>
      <c r="E19" s="231"/>
      <c r="F19" s="231"/>
      <c r="G19" s="231"/>
      <c r="H19" s="231"/>
      <c r="I19" s="231"/>
      <c r="J19" s="232"/>
      <c r="K19" s="81"/>
      <c r="L19" s="81"/>
      <c r="M19" s="81"/>
      <c r="N19" s="81"/>
      <c r="O19" s="81"/>
      <c r="P19" s="81"/>
      <c r="Q19" s="81"/>
      <c r="R19" s="81"/>
      <c r="S19" s="81"/>
      <c r="T19" s="81"/>
      <c r="U19" s="81"/>
    </row>
    <row r="20" spans="1:23" ht="13.8" x14ac:dyDescent="0.25">
      <c r="A20" s="97"/>
      <c r="B20" s="224" t="s">
        <v>62</v>
      </c>
      <c r="C20" s="225"/>
      <c r="D20" s="225"/>
      <c r="E20" s="225"/>
      <c r="F20" s="225"/>
      <c r="G20" s="225"/>
      <c r="H20" s="225"/>
      <c r="I20" s="225"/>
      <c r="J20" s="226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</row>
    <row r="21" spans="1:23" ht="13.8" x14ac:dyDescent="0.25">
      <c r="A21" s="97"/>
      <c r="B21" s="224" t="s">
        <v>63</v>
      </c>
      <c r="C21" s="225"/>
      <c r="D21" s="225"/>
      <c r="E21" s="225"/>
      <c r="F21" s="225"/>
      <c r="G21" s="225"/>
      <c r="H21" s="225"/>
      <c r="I21" s="225"/>
      <c r="J21" s="226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</row>
    <row r="22" spans="1:23" ht="13.8" x14ac:dyDescent="0.25">
      <c r="A22" s="97"/>
      <c r="B22" s="224" t="s">
        <v>64</v>
      </c>
      <c r="C22" s="225"/>
      <c r="D22" s="225"/>
      <c r="E22" s="225"/>
      <c r="F22" s="225"/>
      <c r="G22" s="225"/>
      <c r="H22" s="225"/>
      <c r="I22" s="225"/>
      <c r="J22" s="226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</row>
    <row r="23" spans="1:23" ht="13.8" x14ac:dyDescent="0.25">
      <c r="A23" s="97"/>
      <c r="B23" s="224" t="s">
        <v>65</v>
      </c>
      <c r="C23" s="225"/>
      <c r="D23" s="225"/>
      <c r="E23" s="225"/>
      <c r="F23" s="225"/>
      <c r="G23" s="225"/>
      <c r="H23" s="225"/>
      <c r="I23" s="225"/>
      <c r="J23" s="226"/>
      <c r="K23" s="81"/>
      <c r="L23" s="81"/>
      <c r="M23" s="81"/>
      <c r="N23" s="81"/>
      <c r="O23" s="81"/>
      <c r="P23" s="81"/>
      <c r="Q23" s="81"/>
      <c r="R23" s="81"/>
      <c r="S23" s="81"/>
      <c r="T23" s="81"/>
      <c r="U23" s="81"/>
      <c r="V23" s="81"/>
      <c r="W23" s="81"/>
    </row>
    <row r="24" spans="1:23" ht="13.8" x14ac:dyDescent="0.25">
      <c r="A24" s="97"/>
      <c r="B24" s="227" t="s">
        <v>66</v>
      </c>
      <c r="C24" s="228"/>
      <c r="D24" s="228"/>
      <c r="E24" s="228"/>
      <c r="F24" s="228"/>
      <c r="G24" s="228"/>
      <c r="H24" s="228"/>
      <c r="I24" s="228"/>
      <c r="J24" s="229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</row>
    <row r="25" spans="1:23" ht="13.8" x14ac:dyDescent="0.25">
      <c r="A25" s="97"/>
      <c r="O25" s="81"/>
      <c r="P25" s="81"/>
      <c r="Q25" s="81"/>
      <c r="R25" s="81"/>
      <c r="S25" s="81"/>
      <c r="T25" s="81"/>
      <c r="U25" s="81"/>
    </row>
    <row r="26" spans="1:23" ht="13.8" x14ac:dyDescent="0.25">
      <c r="A26" s="97"/>
      <c r="O26" s="81"/>
      <c r="P26" s="81"/>
      <c r="Q26" s="81"/>
      <c r="R26" s="81"/>
      <c r="S26" s="81"/>
      <c r="T26" s="81"/>
      <c r="U26" s="81"/>
    </row>
    <row r="27" spans="1:23" ht="13.8" x14ac:dyDescent="0.25">
      <c r="A27" s="97"/>
      <c r="O27" s="81"/>
      <c r="P27" s="81"/>
      <c r="Q27" s="81"/>
      <c r="R27" s="81"/>
      <c r="S27" s="81"/>
      <c r="T27" s="81"/>
      <c r="U27" s="81"/>
    </row>
    <row r="28" spans="1:23" ht="13.8" x14ac:dyDescent="0.25">
      <c r="A28" s="97"/>
      <c r="O28" s="81"/>
      <c r="P28" s="81"/>
      <c r="Q28" s="81"/>
      <c r="R28" s="81"/>
      <c r="S28" s="81"/>
      <c r="T28" s="81"/>
      <c r="U28" s="81"/>
    </row>
    <row r="29" spans="1:23" ht="13.8" x14ac:dyDescent="0.25">
      <c r="A29" s="97"/>
      <c r="O29" s="81"/>
      <c r="P29" s="81"/>
      <c r="Q29" s="81"/>
      <c r="R29" s="81"/>
      <c r="S29" s="81"/>
      <c r="T29" s="81"/>
      <c r="U29" s="81"/>
    </row>
    <row r="30" spans="1:23" ht="13.8" x14ac:dyDescent="0.25">
      <c r="A30" s="97"/>
      <c r="O30" s="81"/>
      <c r="P30" s="81"/>
      <c r="Q30" s="81"/>
      <c r="R30" s="81"/>
      <c r="S30" s="81"/>
      <c r="T30" s="81"/>
      <c r="U30" s="81"/>
    </row>
    <row r="31" spans="1:23" ht="13.8" x14ac:dyDescent="0.25">
      <c r="A31" s="97"/>
      <c r="O31" s="81"/>
      <c r="P31" s="81"/>
      <c r="Q31" s="81"/>
      <c r="R31" s="81"/>
      <c r="S31" s="81"/>
      <c r="T31" s="81"/>
      <c r="U31" s="81"/>
      <c r="V31" s="87"/>
      <c r="W31" s="81"/>
    </row>
    <row r="32" spans="1:23" ht="13.8" x14ac:dyDescent="0.25">
      <c r="A32" s="97"/>
      <c r="O32" s="81"/>
      <c r="P32" s="81"/>
      <c r="Q32" s="81"/>
      <c r="R32" s="81"/>
      <c r="S32" s="81"/>
      <c r="T32" s="81"/>
      <c r="U32" s="81"/>
      <c r="V32" s="87"/>
      <c r="W32" s="81"/>
    </row>
    <row r="33" spans="1:23" ht="13.8" x14ac:dyDescent="0.25">
      <c r="A33" s="97"/>
      <c r="O33" s="81"/>
      <c r="P33" s="81"/>
      <c r="Q33" s="81"/>
      <c r="R33" s="81"/>
      <c r="S33" s="81"/>
      <c r="T33" s="81"/>
      <c r="U33" s="81"/>
      <c r="V33" s="87"/>
      <c r="W33" s="81"/>
    </row>
    <row r="34" spans="1:23" ht="13.8" x14ac:dyDescent="0.25">
      <c r="A34" s="97"/>
      <c r="O34" s="81"/>
      <c r="P34" s="81"/>
      <c r="Q34" s="81"/>
      <c r="R34" s="81"/>
      <c r="S34" s="81"/>
      <c r="T34" s="81"/>
      <c r="U34" s="81"/>
      <c r="V34" s="81"/>
      <c r="W34" s="81"/>
    </row>
    <row r="35" spans="1:23" ht="13.8" x14ac:dyDescent="0.25">
      <c r="O35" s="81"/>
      <c r="P35" s="81"/>
      <c r="Q35" s="81"/>
      <c r="R35" s="81"/>
      <c r="S35" s="81"/>
      <c r="T35" s="81"/>
      <c r="U35" s="81"/>
      <c r="V35" s="81"/>
      <c r="W35" s="81"/>
    </row>
    <row r="36" spans="1:23" ht="13.8" x14ac:dyDescent="0.25">
      <c r="O36" s="81"/>
      <c r="P36" s="81"/>
      <c r="Q36" s="81"/>
      <c r="R36" s="81"/>
      <c r="S36" s="81"/>
      <c r="T36" s="81"/>
      <c r="U36" s="81"/>
      <c r="V36" s="81"/>
      <c r="W36" s="81"/>
    </row>
    <row r="37" spans="1:23" ht="13.8" x14ac:dyDescent="0.25">
      <c r="O37" s="81"/>
      <c r="P37" s="81"/>
      <c r="Q37" s="81"/>
      <c r="R37" s="81"/>
      <c r="S37" s="81"/>
      <c r="T37" s="81"/>
      <c r="U37" s="81"/>
      <c r="V37" s="81"/>
      <c r="W37" s="81"/>
    </row>
    <row r="38" spans="1:23" ht="13.8" x14ac:dyDescent="0.25">
      <c r="O38" s="81"/>
      <c r="P38" s="81"/>
      <c r="Q38" s="81"/>
      <c r="R38" s="81"/>
      <c r="S38" s="81"/>
      <c r="T38" s="81"/>
      <c r="U38" s="81"/>
      <c r="V38" s="81"/>
      <c r="W38" s="81"/>
    </row>
    <row r="39" spans="1:23" ht="13.8" x14ac:dyDescent="0.25">
      <c r="O39" s="81"/>
      <c r="P39" s="81"/>
      <c r="Q39" s="81"/>
      <c r="R39" s="81"/>
      <c r="S39" s="81"/>
      <c r="T39" s="81"/>
      <c r="U39" s="81"/>
      <c r="V39" s="81"/>
      <c r="W39" s="81"/>
    </row>
    <row r="40" spans="1:23" ht="13.8" x14ac:dyDescent="0.25">
      <c r="O40" s="81"/>
      <c r="P40" s="81"/>
      <c r="Q40" s="81"/>
      <c r="R40" s="81"/>
      <c r="S40" s="81"/>
      <c r="T40" s="81"/>
      <c r="U40" s="81"/>
      <c r="V40" s="81"/>
      <c r="W40" s="81"/>
    </row>
    <row r="41" spans="1:23" ht="13.8" x14ac:dyDescent="0.25">
      <c r="O41" s="81"/>
      <c r="P41" s="81"/>
      <c r="Q41" s="81"/>
      <c r="R41" s="81"/>
      <c r="S41" s="81"/>
      <c r="T41" s="81"/>
      <c r="U41" s="81"/>
      <c r="V41" s="81"/>
      <c r="W41" s="81"/>
    </row>
    <row r="42" spans="1:23" ht="13.8" x14ac:dyDescent="0.25">
      <c r="O42" s="81"/>
      <c r="P42" s="81"/>
      <c r="Q42" s="81"/>
      <c r="R42" s="81"/>
      <c r="S42" s="81"/>
      <c r="T42" s="81"/>
      <c r="U42" s="81"/>
      <c r="V42" s="81"/>
      <c r="W42" s="81"/>
    </row>
    <row r="43" spans="1:23" ht="13.8" x14ac:dyDescent="0.25">
      <c r="O43" s="81"/>
      <c r="P43" s="81"/>
      <c r="Q43" s="81"/>
      <c r="R43" s="81"/>
      <c r="S43" s="81"/>
      <c r="T43" s="81"/>
      <c r="U43" s="81"/>
      <c r="V43" s="81"/>
      <c r="W43" s="81"/>
    </row>
  </sheetData>
  <mergeCells count="22">
    <mergeCell ref="B1:G1"/>
    <mergeCell ref="H1:I1"/>
    <mergeCell ref="D5:D9"/>
    <mergeCell ref="E5:E9"/>
    <mergeCell ref="F5:F9"/>
    <mergeCell ref="G5:G9"/>
    <mergeCell ref="H5:H9"/>
    <mergeCell ref="B15:J15"/>
    <mergeCell ref="K5:K9"/>
    <mergeCell ref="L5:L9"/>
    <mergeCell ref="M5:M9"/>
    <mergeCell ref="B10:G10"/>
    <mergeCell ref="B11:G11"/>
    <mergeCell ref="B22:J22"/>
    <mergeCell ref="B23:J23"/>
    <mergeCell ref="B24:J24"/>
    <mergeCell ref="B16:J16"/>
    <mergeCell ref="B17:J17"/>
    <mergeCell ref="B18:J18"/>
    <mergeCell ref="B19:J19"/>
    <mergeCell ref="B20:J20"/>
    <mergeCell ref="B21:J21"/>
  </mergeCells>
  <pageMargins left="0.7" right="0.7" top="0.75" bottom="0.75" header="0.3" footer="0.3"/>
  <pageSetup paperSize="9" scale="81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Физ.мех.</vt:lpstr>
      <vt:lpstr>Приложение (4) 1 проба</vt:lpstr>
      <vt:lpstr>'Приложение (4) 1 проба'!Область_печати</vt:lpstr>
      <vt:lpstr>Физ.мех.!Область_печати</vt:lpstr>
    </vt:vector>
  </TitlesOfParts>
  <Company>"Строительная лаборатория"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Плоцкая Наталья Александровна</cp:lastModifiedBy>
  <cp:lastPrinted>2025-03-05T05:41:08Z</cp:lastPrinted>
  <dcterms:created xsi:type="dcterms:W3CDTF">1998-07-17T08:48:57Z</dcterms:created>
  <dcterms:modified xsi:type="dcterms:W3CDTF">2025-03-06T06:56:44Z</dcterms:modified>
</cp:coreProperties>
</file>